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ЦИК КР\Desktop\кач.сост нов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24" i="1" l="1"/>
  <c r="J323" i="1"/>
  <c r="H323" i="1"/>
  <c r="J493" i="1" l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H361" i="1"/>
  <c r="H360" i="1"/>
  <c r="J360" i="1"/>
  <c r="J362" i="1"/>
  <c r="J372" i="1"/>
  <c r="J371" i="1"/>
  <c r="J370" i="1"/>
  <c r="J369" i="1"/>
  <c r="J368" i="1"/>
  <c r="J367" i="1"/>
  <c r="J366" i="1"/>
  <c r="J365" i="1"/>
  <c r="J364" i="1"/>
  <c r="AI5" i="1"/>
  <c r="AO5" i="1"/>
  <c r="AG5" i="1"/>
  <c r="U5" i="1"/>
  <c r="S5" i="1"/>
  <c r="O5" i="1"/>
  <c r="Q5" i="1"/>
  <c r="AB235" i="1"/>
  <c r="W5" i="1"/>
  <c r="Y5" i="1"/>
  <c r="AA5" i="1"/>
  <c r="AC5" i="1"/>
  <c r="AE5" i="1"/>
  <c r="W11" i="1"/>
  <c r="S497" i="1"/>
  <c r="O497" i="1"/>
  <c r="G324" i="1"/>
  <c r="G5" i="1"/>
  <c r="F5" i="1"/>
  <c r="H339" i="1"/>
  <c r="H338" i="1"/>
  <c r="J338" i="1"/>
  <c r="F6" i="1"/>
  <c r="I6" i="1"/>
  <c r="G87" i="1"/>
  <c r="C86" i="1"/>
  <c r="G226" i="1"/>
  <c r="F86" i="1"/>
  <c r="G86" i="1"/>
  <c r="F11" i="1"/>
  <c r="I5" i="1"/>
  <c r="H326" i="1"/>
  <c r="H327" i="1"/>
  <c r="L7" i="1"/>
  <c r="N7" i="1"/>
  <c r="P7" i="1"/>
  <c r="R7" i="1"/>
  <c r="T7" i="1"/>
  <c r="V7" i="1"/>
  <c r="X7" i="1"/>
  <c r="Z7" i="1"/>
  <c r="AH7" i="1"/>
  <c r="AJ7" i="1"/>
  <c r="AP7" i="1"/>
  <c r="AP576" i="1" l="1"/>
  <c r="AP577" i="1"/>
  <c r="AP578" i="1"/>
  <c r="AP579" i="1"/>
  <c r="AP580" i="1"/>
  <c r="AP581" i="1"/>
  <c r="AP582" i="1"/>
  <c r="AP583" i="1"/>
  <c r="AP584" i="1"/>
  <c r="AP585" i="1"/>
  <c r="AP586" i="1"/>
  <c r="AP587" i="1"/>
  <c r="AP588" i="1"/>
  <c r="AP589" i="1"/>
  <c r="AP590" i="1"/>
  <c r="AP591" i="1"/>
  <c r="AP592" i="1"/>
  <c r="AP593" i="1"/>
  <c r="AP594" i="1"/>
  <c r="AP595" i="1"/>
  <c r="AP596" i="1"/>
  <c r="AP597" i="1"/>
  <c r="AN577" i="1"/>
  <c r="AN575" i="1"/>
  <c r="AN582" i="1"/>
  <c r="AL576" i="1"/>
  <c r="AL577" i="1"/>
  <c r="AL578" i="1"/>
  <c r="AL579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J576" i="1"/>
  <c r="AJ577" i="1"/>
  <c r="AJ578" i="1"/>
  <c r="AJ579" i="1"/>
  <c r="AJ580" i="1"/>
  <c r="AJ581" i="1"/>
  <c r="AJ582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P575" i="1"/>
  <c r="AL575" i="1"/>
  <c r="AJ575" i="1"/>
  <c r="AH589" i="1"/>
  <c r="AH577" i="1"/>
  <c r="AH575" i="1"/>
  <c r="AB585" i="1"/>
  <c r="AB584" i="1"/>
  <c r="AB578" i="1"/>
  <c r="AB577" i="1"/>
  <c r="AB576" i="1"/>
  <c r="AB575" i="1"/>
  <c r="Z582" i="1"/>
  <c r="Z577" i="1"/>
  <c r="Z575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76" i="1"/>
  <c r="X577" i="1"/>
  <c r="X575" i="1"/>
  <c r="V597" i="1"/>
  <c r="V596" i="1"/>
  <c r="V595" i="1"/>
  <c r="V593" i="1"/>
  <c r="V590" i="1"/>
  <c r="V585" i="1"/>
  <c r="V584" i="1"/>
  <c r="V583" i="1"/>
  <c r="V582" i="1"/>
  <c r="V581" i="1"/>
  <c r="V579" i="1"/>
  <c r="V578" i="1"/>
  <c r="V576" i="1"/>
  <c r="V577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7" i="1"/>
  <c r="P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V575" i="1"/>
  <c r="T575" i="1"/>
  <c r="R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75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76" i="1"/>
  <c r="L577" i="1"/>
  <c r="L575" i="1"/>
  <c r="AP554" i="1"/>
  <c r="AP553" i="1"/>
  <c r="AP552" i="1"/>
  <c r="AP551" i="1"/>
  <c r="AP550" i="1"/>
  <c r="AP549" i="1"/>
  <c r="AP548" i="1"/>
  <c r="AP547" i="1"/>
  <c r="AP546" i="1"/>
  <c r="AP545" i="1"/>
  <c r="AP544" i="1"/>
  <c r="AP543" i="1"/>
  <c r="AP542" i="1"/>
  <c r="AN542" i="1"/>
  <c r="AN554" i="1"/>
  <c r="AL554" i="1"/>
  <c r="AL553" i="1"/>
  <c r="AL551" i="1"/>
  <c r="AL550" i="1"/>
  <c r="AL548" i="1"/>
  <c r="AL547" i="1"/>
  <c r="AL546" i="1"/>
  <c r="AL545" i="1"/>
  <c r="AL544" i="1"/>
  <c r="AL543" i="1"/>
  <c r="AL542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V547" i="1"/>
  <c r="V546" i="1"/>
  <c r="V545" i="1"/>
  <c r="V544" i="1"/>
  <c r="V543" i="1"/>
  <c r="V542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P554" i="1"/>
  <c r="P553" i="1"/>
  <c r="P552" i="1"/>
  <c r="P550" i="1"/>
  <c r="P549" i="1"/>
  <c r="P548" i="1"/>
  <c r="P547" i="1"/>
  <c r="P545" i="1"/>
  <c r="P544" i="1"/>
  <c r="P543" i="1"/>
  <c r="P542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165" i="1"/>
  <c r="N165" i="1"/>
  <c r="P165" i="1"/>
  <c r="R165" i="1"/>
  <c r="T165" i="1"/>
  <c r="V165" i="1"/>
  <c r="X165" i="1"/>
  <c r="AP359" i="1"/>
  <c r="AP358" i="1"/>
  <c r="AL359" i="1"/>
  <c r="AL358" i="1"/>
  <c r="AB359" i="1"/>
  <c r="AB358" i="1"/>
  <c r="X359" i="1"/>
  <c r="X358" i="1"/>
  <c r="V359" i="1"/>
  <c r="V358" i="1"/>
  <c r="T359" i="1"/>
  <c r="T358" i="1"/>
  <c r="R359" i="1"/>
  <c r="R358" i="1"/>
  <c r="N359" i="1"/>
  <c r="N358" i="1"/>
  <c r="L359" i="1"/>
  <c r="L358" i="1"/>
  <c r="AM496" i="1" l="1"/>
  <c r="AG496" i="1"/>
  <c r="AE496" i="1"/>
  <c r="AC496" i="1"/>
  <c r="Y496" i="1"/>
  <c r="Q496" i="1"/>
  <c r="AP557" i="1"/>
  <c r="AP556" i="1"/>
  <c r="AP555" i="1"/>
  <c r="AP559" i="1"/>
  <c r="AP560" i="1"/>
  <c r="AP561" i="1"/>
  <c r="AP562" i="1"/>
  <c r="AP563" i="1"/>
  <c r="AP564" i="1"/>
  <c r="AP565" i="1"/>
  <c r="AP566" i="1"/>
  <c r="AP567" i="1"/>
  <c r="AP568" i="1"/>
  <c r="AP569" i="1"/>
  <c r="AP570" i="1"/>
  <c r="AP571" i="1"/>
  <c r="AP572" i="1"/>
  <c r="AP573" i="1"/>
  <c r="AP574" i="1"/>
  <c r="AP558" i="1"/>
  <c r="AN573" i="1"/>
  <c r="AN572" i="1"/>
  <c r="AN566" i="1"/>
  <c r="AN565" i="1"/>
  <c r="AN561" i="1"/>
  <c r="AN557" i="1"/>
  <c r="AN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55" i="1"/>
  <c r="AB566" i="1" l="1"/>
  <c r="AB565" i="1"/>
  <c r="AB564" i="1"/>
  <c r="AB556" i="1"/>
  <c r="AB557" i="1"/>
  <c r="AB558" i="1"/>
  <c r="AB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55" i="1"/>
  <c r="V556" i="1"/>
  <c r="V557" i="1"/>
  <c r="V558" i="1"/>
  <c r="V559" i="1"/>
  <c r="V560" i="1"/>
  <c r="V562" i="1"/>
  <c r="V564" i="1"/>
  <c r="V565" i="1"/>
  <c r="V566" i="1"/>
  <c r="V567" i="1"/>
  <c r="V568" i="1"/>
  <c r="V570" i="1"/>
  <c r="V571" i="1"/>
  <c r="V572" i="1"/>
  <c r="V573" i="1"/>
  <c r="V574" i="1"/>
  <c r="V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55" i="1"/>
  <c r="P557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55" i="1"/>
  <c r="AP505" i="1"/>
  <c r="AP499" i="1"/>
  <c r="AN512" i="1"/>
  <c r="AN511" i="1"/>
  <c r="AN510" i="1"/>
  <c r="AN509" i="1"/>
  <c r="AN508" i="1"/>
  <c r="AN507" i="1"/>
  <c r="AN506" i="1"/>
  <c r="AN505" i="1"/>
  <c r="AN504" i="1"/>
  <c r="AN503" i="1"/>
  <c r="AN502" i="1"/>
  <c r="AN501" i="1"/>
  <c r="AN500" i="1"/>
  <c r="AN499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V508" i="1"/>
  <c r="V505" i="1"/>
  <c r="V504" i="1"/>
  <c r="V503" i="1"/>
  <c r="V499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R512" i="1"/>
  <c r="R511" i="1"/>
  <c r="R510" i="1"/>
  <c r="R508" i="1"/>
  <c r="R507" i="1"/>
  <c r="R506" i="1"/>
  <c r="R505" i="1"/>
  <c r="R504" i="1"/>
  <c r="R503" i="1"/>
  <c r="R501" i="1"/>
  <c r="R500" i="1"/>
  <c r="R499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N509" i="1"/>
  <c r="N506" i="1"/>
  <c r="N503" i="1"/>
  <c r="N500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AP515" i="1"/>
  <c r="AP516" i="1"/>
  <c r="AP517" i="1"/>
  <c r="AP518" i="1"/>
  <c r="AP519" i="1"/>
  <c r="AP520" i="1"/>
  <c r="AP521" i="1"/>
  <c r="AP514" i="1"/>
  <c r="AN517" i="1"/>
  <c r="AL515" i="1"/>
  <c r="AL516" i="1"/>
  <c r="AL517" i="1"/>
  <c r="AL518" i="1"/>
  <c r="AL519" i="1"/>
  <c r="AL520" i="1"/>
  <c r="AL514" i="1"/>
  <c r="AJ515" i="1"/>
  <c r="AJ516" i="1"/>
  <c r="AJ517" i="1"/>
  <c r="AJ518" i="1"/>
  <c r="AJ519" i="1"/>
  <c r="AJ520" i="1"/>
  <c r="AJ521" i="1"/>
  <c r="AJ514" i="1"/>
  <c r="AO513" i="1"/>
  <c r="AD516" i="1"/>
  <c r="AB516" i="1"/>
  <c r="AB517" i="1"/>
  <c r="AB518" i="1"/>
  <c r="AB519" i="1"/>
  <c r="AB520" i="1"/>
  <c r="X514" i="1"/>
  <c r="X515" i="1"/>
  <c r="X516" i="1"/>
  <c r="X517" i="1"/>
  <c r="X518" i="1"/>
  <c r="X519" i="1"/>
  <c r="X520" i="1"/>
  <c r="X521" i="1"/>
  <c r="V521" i="1"/>
  <c r="V514" i="1"/>
  <c r="V515" i="1"/>
  <c r="V516" i="1"/>
  <c r="V517" i="1"/>
  <c r="V518" i="1"/>
  <c r="V519" i="1"/>
  <c r="V520" i="1"/>
  <c r="T514" i="1"/>
  <c r="T515" i="1"/>
  <c r="T516" i="1"/>
  <c r="T517" i="1"/>
  <c r="T518" i="1"/>
  <c r="T519" i="1"/>
  <c r="T520" i="1"/>
  <c r="T521" i="1"/>
  <c r="R514" i="1"/>
  <c r="R515" i="1"/>
  <c r="R516" i="1"/>
  <c r="R517" i="1"/>
  <c r="R518" i="1"/>
  <c r="R519" i="1"/>
  <c r="R520" i="1"/>
  <c r="R521" i="1"/>
  <c r="P514" i="1"/>
  <c r="P515" i="1"/>
  <c r="P517" i="1"/>
  <c r="P520" i="1"/>
  <c r="P521" i="1"/>
  <c r="N521" i="1"/>
  <c r="N514" i="1"/>
  <c r="N515" i="1"/>
  <c r="N516" i="1"/>
  <c r="N517" i="1"/>
  <c r="N518" i="1"/>
  <c r="N519" i="1"/>
  <c r="N520" i="1"/>
  <c r="L514" i="1"/>
  <c r="L515" i="1"/>
  <c r="L516" i="1"/>
  <c r="L517" i="1"/>
  <c r="L518" i="1"/>
  <c r="L519" i="1"/>
  <c r="L520" i="1"/>
  <c r="L521" i="1"/>
  <c r="AM5" i="1" l="1"/>
  <c r="AK5" i="1"/>
  <c r="K5" i="1"/>
  <c r="AP450" i="1"/>
  <c r="AN450" i="1"/>
  <c r="AL450" i="1"/>
  <c r="X450" i="1"/>
  <c r="T450" i="1"/>
  <c r="S450" i="1"/>
  <c r="Q450" i="1"/>
  <c r="R450" i="1" s="1"/>
  <c r="O450" i="1"/>
  <c r="P450" i="1" s="1"/>
  <c r="M450" i="1"/>
  <c r="N450" i="1" s="1"/>
  <c r="K450" i="1"/>
  <c r="L450" i="1" s="1"/>
  <c r="AG376" i="1"/>
  <c r="AE376" i="1"/>
  <c r="AC376" i="1"/>
  <c r="AA376" i="1"/>
  <c r="Y376" i="1"/>
  <c r="AG374" i="1"/>
  <c r="AE374" i="1"/>
  <c r="AC374" i="1"/>
  <c r="AA374" i="1"/>
  <c r="Y374" i="1"/>
  <c r="H372" i="1"/>
  <c r="H371" i="1"/>
  <c r="H370" i="1"/>
  <c r="H369" i="1"/>
  <c r="H368" i="1"/>
  <c r="H367" i="1"/>
  <c r="H366" i="1"/>
  <c r="H365" i="1"/>
  <c r="H364" i="1"/>
  <c r="H363" i="1"/>
  <c r="H341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AG323" i="1"/>
  <c r="AH323" i="1" s="1"/>
  <c r="AE323" i="1"/>
  <c r="AC323" i="1"/>
  <c r="AD323" i="1" s="1"/>
  <c r="AA323" i="1"/>
  <c r="AB323" i="1" s="1"/>
  <c r="Y323" i="1"/>
  <c r="AG325" i="1"/>
  <c r="AE325" i="1"/>
  <c r="AC325" i="1"/>
  <c r="AD325" i="1" s="1"/>
  <c r="AA325" i="1"/>
  <c r="AB325" i="1" s="1"/>
  <c r="Y325" i="1"/>
  <c r="AO324" i="1"/>
  <c r="AP324" i="1" s="1"/>
  <c r="AM324" i="1"/>
  <c r="AN324" i="1" s="1"/>
  <c r="AK324" i="1"/>
  <c r="AL324" i="1" s="1"/>
  <c r="AI324" i="1"/>
  <c r="AJ324" i="1" s="1"/>
  <c r="AG324" i="1"/>
  <c r="AH324" i="1" s="1"/>
  <c r="AE324" i="1"/>
  <c r="AC324" i="1"/>
  <c r="AD324" i="1" s="1"/>
  <c r="AA324" i="1"/>
  <c r="AB324" i="1" s="1"/>
  <c r="Y324" i="1"/>
  <c r="W324" i="1"/>
  <c r="X324" i="1" s="1"/>
  <c r="U324" i="1"/>
  <c r="V324" i="1" s="1"/>
  <c r="S324" i="1"/>
  <c r="T324" i="1" s="1"/>
  <c r="M324" i="1"/>
  <c r="N324" i="1" s="1"/>
  <c r="K324" i="1"/>
  <c r="L324" i="1" s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AP340" i="1"/>
  <c r="AP338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41" i="1"/>
  <c r="AN338" i="1"/>
  <c r="AN340" i="1"/>
  <c r="AN352" i="1"/>
  <c r="AL340" i="1"/>
  <c r="AL338" i="1"/>
  <c r="AL342" i="1"/>
  <c r="AL343" i="1"/>
  <c r="AL344" i="1"/>
  <c r="AL346" i="1"/>
  <c r="AL347" i="1"/>
  <c r="AL348" i="1"/>
  <c r="AL349" i="1"/>
  <c r="AL350" i="1"/>
  <c r="AL351" i="1"/>
  <c r="AL352" i="1"/>
  <c r="AL353" i="1"/>
  <c r="AL354" i="1"/>
  <c r="AL355" i="1"/>
  <c r="AL341" i="1"/>
  <c r="AJ340" i="1"/>
  <c r="AJ338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42" i="1"/>
  <c r="AD340" i="1"/>
  <c r="AD338" i="1"/>
  <c r="AD346" i="1"/>
  <c r="AD344" i="1"/>
  <c r="AD342" i="1"/>
  <c r="AB340" i="1"/>
  <c r="AB338" i="1"/>
  <c r="AB354" i="1"/>
  <c r="AB353" i="1"/>
  <c r="AB346" i="1"/>
  <c r="AB344" i="1"/>
  <c r="AB343" i="1"/>
  <c r="X338" i="1"/>
  <c r="X340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41" i="1"/>
  <c r="V355" i="1"/>
  <c r="V354" i="1"/>
  <c r="V352" i="1"/>
  <c r="V351" i="1"/>
  <c r="V349" i="1"/>
  <c r="V347" i="1"/>
  <c r="V346" i="1"/>
  <c r="V344" i="1"/>
  <c r="V342" i="1"/>
  <c r="V341" i="1"/>
  <c r="V340" i="1"/>
  <c r="V338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8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8" i="1"/>
  <c r="P354" i="1"/>
  <c r="P353" i="1"/>
  <c r="P352" i="1"/>
  <c r="P350" i="1"/>
  <c r="P349" i="1"/>
  <c r="P347" i="1"/>
  <c r="P345" i="1"/>
  <c r="P344" i="1"/>
  <c r="P343" i="1"/>
  <c r="P342" i="1"/>
  <c r="P340" i="1"/>
  <c r="P338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38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38" i="1"/>
  <c r="Y12" i="1"/>
  <c r="Z32" i="1"/>
  <c r="AG12" i="1" l="1"/>
  <c r="M85" i="1"/>
  <c r="AP223" i="1"/>
  <c r="AP222" i="1"/>
  <c r="AP221" i="1"/>
  <c r="AP220" i="1"/>
  <c r="AP219" i="1"/>
  <c r="AP218" i="1"/>
  <c r="AP217" i="1"/>
  <c r="AP215" i="1"/>
  <c r="AN217" i="1"/>
  <c r="AN215" i="1"/>
  <c r="AL215" i="1"/>
  <c r="AL217" i="1"/>
  <c r="AL218" i="1"/>
  <c r="AL219" i="1"/>
  <c r="AL220" i="1"/>
  <c r="AL221" i="1"/>
  <c r="AL222" i="1"/>
  <c r="AL223" i="1"/>
  <c r="AJ215" i="1"/>
  <c r="AJ217" i="1"/>
  <c r="AJ218" i="1"/>
  <c r="AJ219" i="1"/>
  <c r="AJ220" i="1"/>
  <c r="AJ221" i="1"/>
  <c r="AJ222" i="1"/>
  <c r="AJ223" i="1"/>
  <c r="AF223" i="1"/>
  <c r="AF222" i="1"/>
  <c r="AB223" i="1"/>
  <c r="Z223" i="1"/>
  <c r="Z222" i="1"/>
  <c r="Z215" i="1"/>
  <c r="Z217" i="1"/>
  <c r="X215" i="1"/>
  <c r="X217" i="1"/>
  <c r="X218" i="1"/>
  <c r="X219" i="1"/>
  <c r="X220" i="1"/>
  <c r="X221" i="1"/>
  <c r="X222" i="1"/>
  <c r="X223" i="1"/>
  <c r="V215" i="1"/>
  <c r="V217" i="1"/>
  <c r="V218" i="1"/>
  <c r="V220" i="1"/>
  <c r="V222" i="1"/>
  <c r="V223" i="1"/>
  <c r="T215" i="1"/>
  <c r="T217" i="1"/>
  <c r="T218" i="1"/>
  <c r="T219" i="1"/>
  <c r="T220" i="1"/>
  <c r="T221" i="1"/>
  <c r="T222" i="1"/>
  <c r="T223" i="1"/>
  <c r="R215" i="1"/>
  <c r="R217" i="1"/>
  <c r="R218" i="1"/>
  <c r="R219" i="1"/>
  <c r="R220" i="1"/>
  <c r="R221" i="1"/>
  <c r="R222" i="1"/>
  <c r="R223" i="1"/>
  <c r="P215" i="1"/>
  <c r="P217" i="1"/>
  <c r="P218" i="1"/>
  <c r="P219" i="1"/>
  <c r="P220" i="1"/>
  <c r="P222" i="1"/>
  <c r="P223" i="1"/>
  <c r="N215" i="1"/>
  <c r="N217" i="1"/>
  <c r="N218" i="1"/>
  <c r="N219" i="1"/>
  <c r="N220" i="1"/>
  <c r="N221" i="1"/>
  <c r="N222" i="1"/>
  <c r="N223" i="1"/>
  <c r="L223" i="1"/>
  <c r="L222" i="1"/>
  <c r="L221" i="1"/>
  <c r="L220" i="1"/>
  <c r="L219" i="1"/>
  <c r="L218" i="1"/>
  <c r="L217" i="1"/>
  <c r="L215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N107" i="1"/>
  <c r="AN90" i="1"/>
  <c r="AP109" i="1" l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L109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J109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H123" i="1"/>
  <c r="AH118" i="1"/>
  <c r="AH115" i="1"/>
  <c r="AH113" i="1"/>
  <c r="AH111" i="1"/>
  <c r="AH109" i="1"/>
  <c r="AF118" i="1"/>
  <c r="AF111" i="1"/>
  <c r="AF109" i="1"/>
  <c r="Z109" i="1"/>
  <c r="Z119" i="1"/>
  <c r="Z118" i="1"/>
  <c r="Z117" i="1"/>
  <c r="Z115" i="1"/>
  <c r="Z111" i="1"/>
  <c r="Z112" i="1"/>
  <c r="X109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V119" i="1"/>
  <c r="V115" i="1"/>
  <c r="V111" i="1"/>
  <c r="V109" i="1"/>
  <c r="T109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R109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P109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N109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L109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AM85" i="1"/>
  <c r="AK85" i="1"/>
  <c r="AE85" i="1"/>
  <c r="AC85" i="1"/>
  <c r="AA85" i="1"/>
  <c r="Y85" i="1"/>
  <c r="U85" i="1"/>
  <c r="K85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K86" i="1"/>
  <c r="L86" i="1" s="1"/>
  <c r="K87" i="1"/>
  <c r="AM86" i="1"/>
  <c r="AN86" i="1" s="1"/>
  <c r="AK86" i="1"/>
  <c r="AL86" i="1" s="1"/>
  <c r="AE86" i="1"/>
  <c r="AF86" i="1" s="1"/>
  <c r="AC86" i="1"/>
  <c r="AD86" i="1" s="1"/>
  <c r="AA86" i="1"/>
  <c r="AB86" i="1" s="1"/>
  <c r="Y86" i="1"/>
  <c r="Z86" i="1" s="1"/>
  <c r="U86" i="1"/>
  <c r="V86" i="1" s="1"/>
  <c r="M86" i="1"/>
  <c r="N86" i="1" s="1"/>
  <c r="AP179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N179" i="1"/>
  <c r="AN181" i="1"/>
  <c r="AN182" i="1"/>
  <c r="AN193" i="1"/>
  <c r="AN196" i="1"/>
  <c r="AL179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5" i="1"/>
  <c r="AL196" i="1"/>
  <c r="AL197" i="1"/>
  <c r="AL198" i="1"/>
  <c r="AL199" i="1"/>
  <c r="AJ179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H182" i="1"/>
  <c r="AH183" i="1"/>
  <c r="AH185" i="1"/>
  <c r="AH187" i="1"/>
  <c r="AH188" i="1"/>
  <c r="AH189" i="1"/>
  <c r="AH191" i="1"/>
  <c r="AH192" i="1"/>
  <c r="AH197" i="1"/>
  <c r="AH198" i="1"/>
  <c r="AH199" i="1"/>
  <c r="AF190" i="1"/>
  <c r="AB179" i="1"/>
  <c r="AB182" i="1"/>
  <c r="AB190" i="1"/>
  <c r="AB197" i="1"/>
  <c r="Z179" i="1"/>
  <c r="Z181" i="1"/>
  <c r="Z183" i="1"/>
  <c r="Z185" i="1"/>
  <c r="Z187" i="1"/>
  <c r="Z188" i="1"/>
  <c r="Z189" i="1"/>
  <c r="Z190" i="1"/>
  <c r="Z194" i="1"/>
  <c r="Z198" i="1"/>
  <c r="Z199" i="1"/>
  <c r="X179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V179" i="1"/>
  <c r="V181" i="1"/>
  <c r="V182" i="1"/>
  <c r="V183" i="1"/>
  <c r="V187" i="1"/>
  <c r="V188" i="1"/>
  <c r="V189" i="1"/>
  <c r="V196" i="1"/>
  <c r="V197" i="1"/>
  <c r="T179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R179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P179" i="1"/>
  <c r="P181" i="1"/>
  <c r="P183" i="1"/>
  <c r="P185" i="1"/>
  <c r="P186" i="1"/>
  <c r="P188" i="1"/>
  <c r="P190" i="1"/>
  <c r="P191" i="1"/>
  <c r="P192" i="1"/>
  <c r="P194" i="1"/>
  <c r="P195" i="1"/>
  <c r="P196" i="1"/>
  <c r="P197" i="1"/>
  <c r="P198" i="1"/>
  <c r="P199" i="1"/>
  <c r="N179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AH5" i="1" l="1"/>
  <c r="Z5" i="1"/>
  <c r="AF5" i="1"/>
  <c r="AB5" i="1"/>
  <c r="R5" i="1"/>
  <c r="AP5" i="1"/>
  <c r="L5" i="1"/>
  <c r="P5" i="1"/>
  <c r="AJ5" i="1"/>
  <c r="AD5" i="1"/>
  <c r="V5" i="1"/>
  <c r="X5" i="1"/>
  <c r="T5" i="1"/>
  <c r="AL5" i="1"/>
  <c r="AN5" i="1"/>
  <c r="F226" i="1"/>
  <c r="AP269" i="1"/>
  <c r="AP271" i="1"/>
  <c r="AP272" i="1"/>
  <c r="AP273" i="1"/>
  <c r="AP274" i="1"/>
  <c r="AP275" i="1"/>
  <c r="AP276" i="1"/>
  <c r="AP277" i="1"/>
  <c r="AP278" i="1"/>
  <c r="AP279" i="1"/>
  <c r="AN274" i="1"/>
  <c r="AN273" i="1"/>
  <c r="AL277" i="1"/>
  <c r="AL278" i="1"/>
  <c r="AL279" i="1"/>
  <c r="AL275" i="1"/>
  <c r="AL274" i="1"/>
  <c r="AL273" i="1"/>
  <c r="AL272" i="1"/>
  <c r="AJ279" i="1"/>
  <c r="AJ278" i="1"/>
  <c r="AJ277" i="1"/>
  <c r="AJ276" i="1"/>
  <c r="AJ275" i="1"/>
  <c r="AJ274" i="1"/>
  <c r="AJ273" i="1"/>
  <c r="AJ272" i="1"/>
  <c r="AF279" i="1"/>
  <c r="AB269" i="1"/>
  <c r="AB271" i="1"/>
  <c r="AB273" i="1"/>
  <c r="AB274" i="1"/>
  <c r="AB275" i="1"/>
  <c r="AB276" i="1"/>
  <c r="AB278" i="1"/>
  <c r="AB279" i="1"/>
  <c r="V269" i="1"/>
  <c r="V271" i="1"/>
  <c r="V272" i="1"/>
  <c r="V273" i="1"/>
  <c r="V274" i="1"/>
  <c r="V275" i="1"/>
  <c r="V276" i="1"/>
  <c r="V277" i="1"/>
  <c r="V278" i="1"/>
  <c r="T279" i="1"/>
  <c r="T278" i="1"/>
  <c r="T277" i="1"/>
  <c r="T276" i="1"/>
  <c r="T275" i="1"/>
  <c r="T274" i="1"/>
  <c r="T273" i="1"/>
  <c r="T272" i="1"/>
  <c r="T271" i="1"/>
  <c r="T269" i="1"/>
  <c r="R279" i="1"/>
  <c r="R278" i="1"/>
  <c r="R277" i="1"/>
  <c r="R276" i="1"/>
  <c r="R275" i="1"/>
  <c r="R274" i="1"/>
  <c r="R273" i="1"/>
  <c r="R272" i="1"/>
  <c r="R271" i="1"/>
  <c r="R269" i="1"/>
  <c r="P279" i="1"/>
  <c r="P278" i="1"/>
  <c r="P277" i="1"/>
  <c r="P276" i="1"/>
  <c r="P275" i="1"/>
  <c r="P274" i="1"/>
  <c r="P273" i="1"/>
  <c r="P272" i="1"/>
  <c r="P271" i="1"/>
  <c r="P269" i="1"/>
  <c r="N279" i="1"/>
  <c r="N278" i="1"/>
  <c r="N277" i="1"/>
  <c r="N276" i="1"/>
  <c r="N275" i="1"/>
  <c r="N274" i="1"/>
  <c r="N273" i="1"/>
  <c r="N272" i="1"/>
  <c r="N271" i="1"/>
  <c r="N269" i="1"/>
  <c r="L279" i="1"/>
  <c r="L278" i="1"/>
  <c r="L277" i="1"/>
  <c r="L276" i="1"/>
  <c r="L275" i="1"/>
  <c r="L274" i="1"/>
  <c r="L273" i="1"/>
  <c r="L272" i="1"/>
  <c r="L271" i="1"/>
  <c r="L269" i="1"/>
  <c r="X327" i="1" l="1"/>
  <c r="AL327" i="1"/>
  <c r="AP327" i="1"/>
  <c r="AJ327" i="1"/>
  <c r="AO10" i="1" l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AO12" i="1"/>
  <c r="AM12" i="1"/>
  <c r="AK12" i="1"/>
  <c r="AI12" i="1"/>
  <c r="AE12" i="1"/>
  <c r="AC12" i="1"/>
  <c r="AA12" i="1"/>
  <c r="W12" i="1"/>
  <c r="U12" i="1"/>
  <c r="S12" i="1"/>
  <c r="Q12" i="1"/>
  <c r="O12" i="1"/>
  <c r="M12" i="1"/>
  <c r="K12" i="1"/>
  <c r="AO11" i="1"/>
  <c r="AM11" i="1"/>
  <c r="AK11" i="1"/>
  <c r="AI11" i="1"/>
  <c r="AG11" i="1"/>
  <c r="AE11" i="1"/>
  <c r="AC11" i="1"/>
  <c r="AA11" i="1"/>
  <c r="Y11" i="1"/>
  <c r="U11" i="1"/>
  <c r="S11" i="1"/>
  <c r="Q11" i="1"/>
  <c r="O11" i="1"/>
  <c r="M11" i="1"/>
  <c r="K11" i="1"/>
  <c r="AP14" i="1"/>
  <c r="AH14" i="1"/>
  <c r="AF14" i="1"/>
  <c r="X14" i="1"/>
  <c r="V14" i="1"/>
  <c r="T14" i="1"/>
  <c r="R14" i="1"/>
  <c r="P14" i="1"/>
  <c r="N14" i="1"/>
  <c r="L14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6" i="1"/>
  <c r="AP27" i="1"/>
  <c r="AN38" i="1"/>
  <c r="AN37" i="1"/>
  <c r="AN36" i="1"/>
  <c r="AN31" i="1"/>
  <c r="AN30" i="1"/>
  <c r="AN28" i="1"/>
  <c r="AN26" i="1"/>
  <c r="AN27" i="1"/>
  <c r="AN25" i="1"/>
  <c r="AL40" i="1"/>
  <c r="AL39" i="1"/>
  <c r="AL38" i="1"/>
  <c r="AL37" i="1"/>
  <c r="AL36" i="1"/>
  <c r="AL35" i="1"/>
  <c r="AL34" i="1"/>
  <c r="AL33" i="1"/>
  <c r="AL31" i="1"/>
  <c r="AL30" i="1"/>
  <c r="AL29" i="1"/>
  <c r="AL28" i="1"/>
  <c r="AL26" i="1"/>
  <c r="AL27" i="1"/>
  <c r="AJ40" i="1"/>
  <c r="AJ39" i="1"/>
  <c r="AJ38" i="1"/>
  <c r="AJ37" i="1"/>
  <c r="AJ36" i="1"/>
  <c r="AJ35" i="1"/>
  <c r="AJ34" i="1"/>
  <c r="AJ32" i="1"/>
  <c r="AJ31" i="1"/>
  <c r="AJ30" i="1"/>
  <c r="AJ29" i="1"/>
  <c r="AJ28" i="1"/>
  <c r="AJ26" i="1"/>
  <c r="AJ27" i="1"/>
  <c r="AP25" i="1"/>
  <c r="AL25" i="1"/>
  <c r="AJ25" i="1"/>
  <c r="AH28" i="1"/>
  <c r="AH26" i="1"/>
  <c r="AH25" i="1"/>
  <c r="AF25" i="1"/>
  <c r="AF27" i="1"/>
  <c r="AF38" i="1"/>
  <c r="AF37" i="1"/>
  <c r="AF36" i="1"/>
  <c r="AB25" i="1"/>
  <c r="AB27" i="1"/>
  <c r="AB37" i="1"/>
  <c r="Z25" i="1"/>
  <c r="Z27" i="1"/>
  <c r="Z38" i="1"/>
  <c r="Z36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6" i="1"/>
  <c r="X27" i="1"/>
  <c r="X25" i="1"/>
  <c r="V38" i="1"/>
  <c r="V36" i="1"/>
  <c r="V34" i="1"/>
  <c r="V33" i="1"/>
  <c r="V32" i="1"/>
  <c r="V31" i="1"/>
  <c r="V28" i="1"/>
  <c r="V26" i="1"/>
  <c r="V27" i="1"/>
  <c r="V25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6" i="1"/>
  <c r="T27" i="1"/>
  <c r="T25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6" i="1"/>
  <c r="R27" i="1"/>
  <c r="R25" i="1"/>
  <c r="P40" i="1"/>
  <c r="P39" i="1"/>
  <c r="P38" i="1"/>
  <c r="P37" i="1"/>
  <c r="P36" i="1"/>
  <c r="P35" i="1"/>
  <c r="P33" i="1"/>
  <c r="P32" i="1"/>
  <c r="P31" i="1"/>
  <c r="P30" i="1"/>
  <c r="P29" i="1"/>
  <c r="P28" i="1"/>
  <c r="P26" i="1"/>
  <c r="P27" i="1"/>
  <c r="P25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6" i="1"/>
  <c r="N27" i="1"/>
  <c r="L26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N25" i="1"/>
  <c r="L25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J69" i="1"/>
  <c r="AJ68" i="1"/>
  <c r="AJ67" i="1"/>
  <c r="AJ66" i="1"/>
  <c r="AJ64" i="1"/>
  <c r="AJ63" i="1"/>
  <c r="AJ61" i="1"/>
  <c r="AJ60" i="1"/>
  <c r="AJ59" i="1"/>
  <c r="AJ58" i="1"/>
  <c r="AJ57" i="1"/>
  <c r="AJ56" i="1"/>
  <c r="AH68" i="1"/>
  <c r="Z67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V59" i="1"/>
  <c r="V69" i="1"/>
  <c r="V68" i="1"/>
  <c r="V67" i="1"/>
  <c r="V60" i="1"/>
  <c r="V57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P68" i="1"/>
  <c r="P67" i="1"/>
  <c r="P66" i="1"/>
  <c r="P65" i="1"/>
  <c r="P63" i="1"/>
  <c r="P62" i="1"/>
  <c r="P61" i="1"/>
  <c r="P60" i="1"/>
  <c r="P58" i="1"/>
  <c r="P57" i="1"/>
  <c r="P56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71" i="1"/>
  <c r="AH81" i="1"/>
  <c r="AH82" i="1"/>
  <c r="AF71" i="1"/>
  <c r="AF72" i="1"/>
  <c r="Z83" i="1"/>
  <c r="Z72" i="1"/>
  <c r="X72" i="1"/>
  <c r="X73" i="1"/>
  <c r="X74" i="1"/>
  <c r="X75" i="1"/>
  <c r="X76" i="1"/>
  <c r="X77" i="1"/>
  <c r="X78" i="1"/>
  <c r="X79" i="1"/>
  <c r="X80" i="1"/>
  <c r="X81" i="1"/>
  <c r="X82" i="1"/>
  <c r="X83" i="1"/>
  <c r="X71" i="1"/>
  <c r="V83" i="1"/>
  <c r="V82" i="1"/>
  <c r="V79" i="1"/>
  <c r="V78" i="1"/>
  <c r="V77" i="1"/>
  <c r="V7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P72" i="1"/>
  <c r="P74" i="1"/>
  <c r="P76" i="1"/>
  <c r="P78" i="1"/>
  <c r="P79" i="1"/>
  <c r="P80" i="1"/>
  <c r="P82" i="1"/>
  <c r="P83" i="1"/>
  <c r="P71" i="1"/>
  <c r="N72" i="1"/>
  <c r="N73" i="1"/>
  <c r="N74" i="1"/>
  <c r="N75" i="1"/>
  <c r="N76" i="1"/>
  <c r="N77" i="1"/>
  <c r="N78" i="1"/>
  <c r="N79" i="1"/>
  <c r="N80" i="1"/>
  <c r="N81" i="1"/>
  <c r="N82" i="1"/>
  <c r="N83" i="1"/>
  <c r="N71" i="1"/>
  <c r="L72" i="1"/>
  <c r="L73" i="1"/>
  <c r="L74" i="1"/>
  <c r="L75" i="1"/>
  <c r="L76" i="1"/>
  <c r="L77" i="1"/>
  <c r="L78" i="1"/>
  <c r="L79" i="1"/>
  <c r="L80" i="1"/>
  <c r="L81" i="1"/>
  <c r="L82" i="1"/>
  <c r="L83" i="1"/>
  <c r="L71" i="1"/>
  <c r="AL90" i="1" l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91" i="1"/>
  <c r="AJ107" i="1"/>
  <c r="AJ106" i="1"/>
  <c r="AJ105" i="1"/>
  <c r="AJ104" i="1"/>
  <c r="AJ103" i="1"/>
  <c r="AJ102" i="1"/>
  <c r="AJ101" i="1"/>
  <c r="AJ100" i="1"/>
  <c r="AJ99" i="1"/>
  <c r="AJ97" i="1"/>
  <c r="AJ96" i="1"/>
  <c r="AJ95" i="1"/>
  <c r="AJ94" i="1"/>
  <c r="AJ93" i="1"/>
  <c r="AJ90" i="1"/>
  <c r="AH90" i="1"/>
  <c r="AH105" i="1"/>
  <c r="AH104" i="1"/>
  <c r="AH103" i="1"/>
  <c r="AH102" i="1"/>
  <c r="AH101" i="1"/>
  <c r="AH100" i="1"/>
  <c r="AH98" i="1"/>
  <c r="AH97" i="1"/>
  <c r="AH94" i="1"/>
  <c r="AH92" i="1"/>
  <c r="AD90" i="1"/>
  <c r="AD96" i="1"/>
  <c r="AB90" i="1"/>
  <c r="AB93" i="1"/>
  <c r="AB102" i="1"/>
  <c r="Z94" i="1"/>
  <c r="Z95" i="1"/>
  <c r="Z96" i="1"/>
  <c r="Z97" i="1"/>
  <c r="Z98" i="1"/>
  <c r="Z100" i="1"/>
  <c r="Z101" i="1"/>
  <c r="Z102" i="1"/>
  <c r="Z103" i="1"/>
  <c r="Z104" i="1"/>
  <c r="Z90" i="1"/>
  <c r="X90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91" i="1"/>
  <c r="V90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91" i="1"/>
  <c r="T90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91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90" i="1"/>
  <c r="P92" i="1"/>
  <c r="P93" i="1"/>
  <c r="P94" i="1"/>
  <c r="P95" i="1"/>
  <c r="P96" i="1"/>
  <c r="P99" i="1"/>
  <c r="P100" i="1"/>
  <c r="P101" i="1"/>
  <c r="P102" i="1"/>
  <c r="P103" i="1"/>
  <c r="P104" i="1"/>
  <c r="P105" i="1"/>
  <c r="P106" i="1"/>
  <c r="P107" i="1"/>
  <c r="P90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91" i="1"/>
  <c r="L90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91" i="1"/>
  <c r="AP169" i="1"/>
  <c r="AP170" i="1"/>
  <c r="AP171" i="1"/>
  <c r="AP172" i="1"/>
  <c r="AP173" i="1"/>
  <c r="AP174" i="1"/>
  <c r="AP175" i="1"/>
  <c r="AP176" i="1"/>
  <c r="AP177" i="1"/>
  <c r="AP168" i="1"/>
  <c r="AL169" i="1"/>
  <c r="AL170" i="1"/>
  <c r="AL171" i="1"/>
  <c r="AL172" i="1"/>
  <c r="AL173" i="1"/>
  <c r="AL174" i="1"/>
  <c r="AL175" i="1"/>
  <c r="AL176" i="1"/>
  <c r="AL177" i="1"/>
  <c r="AL168" i="1"/>
  <c r="AJ169" i="1"/>
  <c r="AJ170" i="1"/>
  <c r="AJ171" i="1"/>
  <c r="AJ172" i="1"/>
  <c r="AJ173" i="1"/>
  <c r="AJ174" i="1"/>
  <c r="AJ175" i="1"/>
  <c r="AJ176" i="1"/>
  <c r="AJ177" i="1"/>
  <c r="AJ168" i="1"/>
  <c r="AH169" i="1"/>
  <c r="X169" i="1"/>
  <c r="X170" i="1"/>
  <c r="X171" i="1"/>
  <c r="X172" i="1"/>
  <c r="X173" i="1"/>
  <c r="X174" i="1"/>
  <c r="X175" i="1"/>
  <c r="X176" i="1"/>
  <c r="X177" i="1"/>
  <c r="X168" i="1"/>
  <c r="V177" i="1"/>
  <c r="T169" i="1"/>
  <c r="T170" i="1"/>
  <c r="T171" i="1"/>
  <c r="T172" i="1"/>
  <c r="T173" i="1"/>
  <c r="T174" i="1"/>
  <c r="T175" i="1"/>
  <c r="T176" i="1"/>
  <c r="T177" i="1"/>
  <c r="T168" i="1"/>
  <c r="R169" i="1"/>
  <c r="R170" i="1"/>
  <c r="R171" i="1"/>
  <c r="R172" i="1"/>
  <c r="R173" i="1"/>
  <c r="R174" i="1"/>
  <c r="R175" i="1"/>
  <c r="R176" i="1"/>
  <c r="R177" i="1"/>
  <c r="R168" i="1"/>
  <c r="P169" i="1"/>
  <c r="P170" i="1"/>
  <c r="P171" i="1"/>
  <c r="P172" i="1"/>
  <c r="P173" i="1"/>
  <c r="P174" i="1"/>
  <c r="P175" i="1"/>
  <c r="P177" i="1"/>
  <c r="P168" i="1"/>
  <c r="N169" i="1"/>
  <c r="N170" i="1"/>
  <c r="N171" i="1"/>
  <c r="N172" i="1"/>
  <c r="N173" i="1"/>
  <c r="N174" i="1"/>
  <c r="N175" i="1"/>
  <c r="N176" i="1"/>
  <c r="N177" i="1"/>
  <c r="N168" i="1"/>
  <c r="L169" i="1"/>
  <c r="L170" i="1"/>
  <c r="L171" i="1"/>
  <c r="L172" i="1"/>
  <c r="L173" i="1"/>
  <c r="L174" i="1"/>
  <c r="L175" i="1"/>
  <c r="L176" i="1"/>
  <c r="L177" i="1"/>
  <c r="L168" i="1"/>
  <c r="AD250" i="1" l="1"/>
  <c r="AB249" i="1"/>
  <c r="AB250" i="1"/>
  <c r="AB251" i="1"/>
  <c r="AB248" i="1"/>
  <c r="X249" i="1"/>
  <c r="X250" i="1"/>
  <c r="X251" i="1"/>
  <c r="X252" i="1"/>
  <c r="X253" i="1"/>
  <c r="X254" i="1"/>
  <c r="X255" i="1"/>
  <c r="X248" i="1"/>
  <c r="V253" i="1"/>
  <c r="V250" i="1"/>
  <c r="V248" i="1"/>
  <c r="T247" i="1"/>
  <c r="T249" i="1"/>
  <c r="T250" i="1"/>
  <c r="T251" i="1"/>
  <c r="T252" i="1"/>
  <c r="T253" i="1"/>
  <c r="T254" i="1"/>
  <c r="T255" i="1"/>
  <c r="T248" i="1"/>
  <c r="R249" i="1"/>
  <c r="R250" i="1"/>
  <c r="R251" i="1"/>
  <c r="R252" i="1"/>
  <c r="R253" i="1"/>
  <c r="R254" i="1"/>
  <c r="R255" i="1"/>
  <c r="R248" i="1"/>
  <c r="P249" i="1"/>
  <c r="P250" i="1"/>
  <c r="P251" i="1"/>
  <c r="P252" i="1"/>
  <c r="P253" i="1"/>
  <c r="P254" i="1"/>
  <c r="P255" i="1"/>
  <c r="P248" i="1"/>
  <c r="N249" i="1"/>
  <c r="N250" i="1"/>
  <c r="N251" i="1"/>
  <c r="N252" i="1"/>
  <c r="N253" i="1"/>
  <c r="N254" i="1"/>
  <c r="N255" i="1"/>
  <c r="N248" i="1"/>
  <c r="L249" i="1"/>
  <c r="L250" i="1"/>
  <c r="L251" i="1"/>
  <c r="L252" i="1"/>
  <c r="L253" i="1"/>
  <c r="L254" i="1"/>
  <c r="L255" i="1"/>
  <c r="L248" i="1"/>
  <c r="AP233" i="1"/>
  <c r="AP236" i="1"/>
  <c r="AP237" i="1"/>
  <c r="AP238" i="1"/>
  <c r="AP239" i="1"/>
  <c r="AP240" i="1"/>
  <c r="AP241" i="1"/>
  <c r="AP242" i="1"/>
  <c r="AP243" i="1"/>
  <c r="AP244" i="1"/>
  <c r="AP245" i="1"/>
  <c r="AP246" i="1"/>
  <c r="AP235" i="1"/>
  <c r="AN233" i="1"/>
  <c r="AN241" i="1"/>
  <c r="AN239" i="1"/>
  <c r="AN235" i="1"/>
  <c r="AL233" i="1"/>
  <c r="AL236" i="1"/>
  <c r="AL237" i="1"/>
  <c r="AL238" i="1"/>
  <c r="AL239" i="1"/>
  <c r="AL240" i="1"/>
  <c r="AL241" i="1"/>
  <c r="AL242" i="1"/>
  <c r="AL243" i="1"/>
  <c r="AL244" i="1"/>
  <c r="AL245" i="1"/>
  <c r="AL246" i="1"/>
  <c r="AL235" i="1"/>
  <c r="AJ233" i="1"/>
  <c r="AJ236" i="1"/>
  <c r="AJ237" i="1"/>
  <c r="AJ238" i="1"/>
  <c r="AJ239" i="1"/>
  <c r="AJ240" i="1"/>
  <c r="AJ241" i="1"/>
  <c r="AJ242" i="1"/>
  <c r="AJ243" i="1"/>
  <c r="AJ244" i="1"/>
  <c r="AJ245" i="1"/>
  <c r="AJ246" i="1"/>
  <c r="AJ235" i="1"/>
  <c r="AB233" i="1"/>
  <c r="AB238" i="1"/>
  <c r="X233" i="1"/>
  <c r="X236" i="1"/>
  <c r="X237" i="1"/>
  <c r="X238" i="1"/>
  <c r="X239" i="1"/>
  <c r="X240" i="1"/>
  <c r="X241" i="1"/>
  <c r="X242" i="1"/>
  <c r="X243" i="1"/>
  <c r="X244" i="1"/>
  <c r="X245" i="1"/>
  <c r="X246" i="1"/>
  <c r="X235" i="1"/>
  <c r="V233" i="1"/>
  <c r="V236" i="1"/>
  <c r="V240" i="1"/>
  <c r="V242" i="1"/>
  <c r="V244" i="1"/>
  <c r="V245" i="1"/>
  <c r="V246" i="1"/>
  <c r="V235" i="1"/>
  <c r="T233" i="1"/>
  <c r="T236" i="1"/>
  <c r="T237" i="1"/>
  <c r="T238" i="1"/>
  <c r="T239" i="1"/>
  <c r="T240" i="1"/>
  <c r="T241" i="1"/>
  <c r="T242" i="1"/>
  <c r="T243" i="1"/>
  <c r="T244" i="1"/>
  <c r="T245" i="1"/>
  <c r="T246" i="1"/>
  <c r="T235" i="1"/>
  <c r="R233" i="1"/>
  <c r="R236" i="1"/>
  <c r="R237" i="1"/>
  <c r="R238" i="1"/>
  <c r="R239" i="1"/>
  <c r="R240" i="1"/>
  <c r="R241" i="1"/>
  <c r="R242" i="1"/>
  <c r="R243" i="1"/>
  <c r="R244" i="1"/>
  <c r="R245" i="1"/>
  <c r="R246" i="1"/>
  <c r="R235" i="1"/>
  <c r="P233" i="1"/>
  <c r="P236" i="1"/>
  <c r="P238" i="1"/>
  <c r="P239" i="1"/>
  <c r="P240" i="1"/>
  <c r="P241" i="1"/>
  <c r="P242" i="1"/>
  <c r="P243" i="1"/>
  <c r="P245" i="1"/>
  <c r="P246" i="1"/>
  <c r="P235" i="1"/>
  <c r="N233" i="1"/>
  <c r="N236" i="1"/>
  <c r="N237" i="1"/>
  <c r="N238" i="1"/>
  <c r="N239" i="1"/>
  <c r="N240" i="1"/>
  <c r="N241" i="1"/>
  <c r="N242" i="1"/>
  <c r="N243" i="1"/>
  <c r="N244" i="1"/>
  <c r="N245" i="1"/>
  <c r="N246" i="1"/>
  <c r="N235" i="1"/>
  <c r="L233" i="1"/>
  <c r="L236" i="1"/>
  <c r="L237" i="1"/>
  <c r="L238" i="1"/>
  <c r="L239" i="1"/>
  <c r="L240" i="1"/>
  <c r="L241" i="1"/>
  <c r="L242" i="1"/>
  <c r="L243" i="1"/>
  <c r="L244" i="1"/>
  <c r="L245" i="1"/>
  <c r="L246" i="1"/>
  <c r="L235" i="1"/>
  <c r="AO227" i="1"/>
  <c r="AM227" i="1"/>
  <c r="AK227" i="1"/>
  <c r="AI227" i="1"/>
  <c r="AG227" i="1"/>
  <c r="AE227" i="1"/>
  <c r="AC227" i="1"/>
  <c r="AA227" i="1"/>
  <c r="Y227" i="1"/>
  <c r="W227" i="1"/>
  <c r="U227" i="1"/>
  <c r="S227" i="1"/>
  <c r="Q227" i="1"/>
  <c r="O227" i="1"/>
  <c r="K227" i="1"/>
  <c r="AO225" i="1"/>
  <c r="AM225" i="1"/>
  <c r="AK225" i="1"/>
  <c r="AI225" i="1"/>
  <c r="AG225" i="1"/>
  <c r="AE225" i="1"/>
  <c r="AC225" i="1"/>
  <c r="AA225" i="1"/>
  <c r="Y225" i="1"/>
  <c r="W225" i="1"/>
  <c r="M227" i="1"/>
  <c r="M226" i="1"/>
  <c r="N226" i="1" s="1"/>
  <c r="M225" i="1"/>
  <c r="K226" i="1"/>
  <c r="L226" i="1" s="1"/>
  <c r="K225" i="1"/>
  <c r="Q225" i="1"/>
  <c r="O225" i="1"/>
  <c r="U225" i="1"/>
  <c r="S225" i="1"/>
  <c r="AP319" i="1"/>
  <c r="AP320" i="1"/>
  <c r="AP321" i="1"/>
  <c r="AP318" i="1"/>
  <c r="AN318" i="1"/>
  <c r="AL319" i="1"/>
  <c r="AL320" i="1"/>
  <c r="AL321" i="1"/>
  <c r="AL318" i="1"/>
  <c r="AJ319" i="1"/>
  <c r="AJ320" i="1"/>
  <c r="AJ321" i="1"/>
  <c r="AJ318" i="1"/>
  <c r="X318" i="1"/>
  <c r="X319" i="1"/>
  <c r="X320" i="1"/>
  <c r="X321" i="1"/>
  <c r="V319" i="1"/>
  <c r="T318" i="1"/>
  <c r="T319" i="1"/>
  <c r="T320" i="1"/>
  <c r="T321" i="1"/>
  <c r="R318" i="1"/>
  <c r="R319" i="1"/>
  <c r="R320" i="1"/>
  <c r="R321" i="1"/>
  <c r="P318" i="1"/>
  <c r="P319" i="1"/>
  <c r="P320" i="1"/>
  <c r="N318" i="1"/>
  <c r="N319" i="1"/>
  <c r="N320" i="1"/>
  <c r="N321" i="1"/>
  <c r="L318" i="1"/>
  <c r="L319" i="1"/>
  <c r="L320" i="1"/>
  <c r="L321" i="1"/>
  <c r="AP16" i="1" l="1"/>
  <c r="AP17" i="1"/>
  <c r="AP18" i="1"/>
  <c r="AP19" i="1"/>
  <c r="AP20" i="1"/>
  <c r="AP21" i="1"/>
  <c r="AP22" i="1"/>
  <c r="AP23" i="1"/>
  <c r="AP24" i="1"/>
  <c r="AP15" i="1"/>
  <c r="AN15" i="1"/>
  <c r="AN20" i="1"/>
  <c r="AL16" i="1"/>
  <c r="AL18" i="1"/>
  <c r="AL19" i="1"/>
  <c r="AL20" i="1"/>
  <c r="AL21" i="1"/>
  <c r="AL22" i="1"/>
  <c r="AL23" i="1"/>
  <c r="AL24" i="1"/>
  <c r="AL15" i="1"/>
  <c r="AJ16" i="1"/>
  <c r="AJ17" i="1"/>
  <c r="AJ18" i="1"/>
  <c r="AJ19" i="1"/>
  <c r="AJ20" i="1"/>
  <c r="AJ21" i="1"/>
  <c r="AJ22" i="1"/>
  <c r="AJ23" i="1"/>
  <c r="AJ24" i="1"/>
  <c r="AJ15" i="1"/>
  <c r="X16" i="1"/>
  <c r="X17" i="1"/>
  <c r="X18" i="1"/>
  <c r="X19" i="1"/>
  <c r="X20" i="1"/>
  <c r="X21" i="1"/>
  <c r="X22" i="1"/>
  <c r="X23" i="1"/>
  <c r="X24" i="1"/>
  <c r="X15" i="1"/>
  <c r="V16" i="1"/>
  <c r="V17" i="1"/>
  <c r="V18" i="1"/>
  <c r="V19" i="1"/>
  <c r="V20" i="1"/>
  <c r="V15" i="1"/>
  <c r="T16" i="1"/>
  <c r="T17" i="1"/>
  <c r="T18" i="1"/>
  <c r="T19" i="1"/>
  <c r="T20" i="1"/>
  <c r="T21" i="1"/>
  <c r="T22" i="1"/>
  <c r="T23" i="1"/>
  <c r="T24" i="1"/>
  <c r="T15" i="1"/>
  <c r="R16" i="1"/>
  <c r="R17" i="1"/>
  <c r="R18" i="1"/>
  <c r="R19" i="1"/>
  <c r="R20" i="1"/>
  <c r="R21" i="1"/>
  <c r="R22" i="1"/>
  <c r="R23" i="1"/>
  <c r="R24" i="1"/>
  <c r="R15" i="1"/>
  <c r="P17" i="1"/>
  <c r="P18" i="1"/>
  <c r="P19" i="1"/>
  <c r="P20" i="1"/>
  <c r="P21" i="1"/>
  <c r="P22" i="1"/>
  <c r="P23" i="1"/>
  <c r="P24" i="1"/>
  <c r="P15" i="1"/>
  <c r="N16" i="1"/>
  <c r="N17" i="1"/>
  <c r="N18" i="1"/>
  <c r="N19" i="1"/>
  <c r="N20" i="1"/>
  <c r="N21" i="1"/>
  <c r="N22" i="1"/>
  <c r="N23" i="1"/>
  <c r="N24" i="1"/>
  <c r="N15" i="1"/>
  <c r="L16" i="1"/>
  <c r="L17" i="1"/>
  <c r="L18" i="1"/>
  <c r="L19" i="1"/>
  <c r="L20" i="1"/>
  <c r="L21" i="1"/>
  <c r="L22" i="1"/>
  <c r="L23" i="1"/>
  <c r="L24" i="1"/>
  <c r="L15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41" i="1"/>
  <c r="AN50" i="1"/>
  <c r="AN48" i="1"/>
  <c r="AN45" i="1"/>
  <c r="AN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41" i="1"/>
  <c r="AH52" i="1"/>
  <c r="AH42" i="1"/>
  <c r="AH41" i="1"/>
  <c r="X54" i="1"/>
  <c r="X42" i="1"/>
  <c r="X43" i="1"/>
  <c r="X44" i="1"/>
  <c r="X45" i="1"/>
  <c r="X46" i="1"/>
  <c r="X47" i="1"/>
  <c r="X48" i="1"/>
  <c r="X49" i="1"/>
  <c r="X50" i="1"/>
  <c r="X51" i="1"/>
  <c r="X52" i="1"/>
  <c r="X53" i="1"/>
  <c r="X41" i="1"/>
  <c r="V42" i="1"/>
  <c r="V45" i="1"/>
  <c r="V46" i="1"/>
  <c r="V47" i="1"/>
  <c r="V48" i="1"/>
  <c r="V50" i="1"/>
  <c r="V51" i="1"/>
  <c r="V52" i="1"/>
  <c r="V53" i="1"/>
  <c r="V54" i="1"/>
  <c r="V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41" i="1"/>
  <c r="P43" i="1"/>
  <c r="P46" i="1"/>
  <c r="P48" i="1"/>
  <c r="P49" i="1"/>
  <c r="P50" i="1"/>
  <c r="P51" i="1"/>
  <c r="P52" i="1"/>
  <c r="P53" i="1"/>
  <c r="P54" i="1"/>
  <c r="P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41" i="1"/>
  <c r="AP13" i="1"/>
  <c r="AL13" i="1"/>
  <c r="AJ13" i="1"/>
  <c r="X13" i="1"/>
  <c r="V13" i="1"/>
  <c r="T13" i="1"/>
  <c r="R13" i="1"/>
  <c r="P13" i="1"/>
  <c r="N13" i="1"/>
  <c r="L13" i="1"/>
  <c r="AP304" i="1"/>
  <c r="AP306" i="1"/>
  <c r="AP307" i="1"/>
  <c r="AP308" i="1"/>
  <c r="AP309" i="1"/>
  <c r="AP310" i="1"/>
  <c r="AP311" i="1"/>
  <c r="AP312" i="1"/>
  <c r="AP313" i="1"/>
  <c r="AP314" i="1"/>
  <c r="AP315" i="1"/>
  <c r="AP316" i="1"/>
  <c r="AN309" i="1"/>
  <c r="AL304" i="1"/>
  <c r="AL306" i="1"/>
  <c r="AL307" i="1"/>
  <c r="AL308" i="1"/>
  <c r="AL309" i="1"/>
  <c r="AL310" i="1"/>
  <c r="AL311" i="1"/>
  <c r="AL312" i="1"/>
  <c r="AL313" i="1"/>
  <c r="AL314" i="1"/>
  <c r="AL315" i="1"/>
  <c r="AL316" i="1"/>
  <c r="AJ304" i="1"/>
  <c r="AJ306" i="1"/>
  <c r="AJ307" i="1"/>
  <c r="AJ308" i="1"/>
  <c r="AJ309" i="1"/>
  <c r="AJ310" i="1"/>
  <c r="AJ311" i="1"/>
  <c r="AJ312" i="1"/>
  <c r="AJ313" i="1"/>
  <c r="AJ314" i="1"/>
  <c r="AJ315" i="1"/>
  <c r="AJ316" i="1"/>
  <c r="AH304" i="1"/>
  <c r="AH306" i="1"/>
  <c r="X304" i="1"/>
  <c r="X306" i="1"/>
  <c r="X307" i="1"/>
  <c r="X308" i="1"/>
  <c r="X309" i="1"/>
  <c r="X310" i="1"/>
  <c r="X311" i="1"/>
  <c r="X312" i="1"/>
  <c r="X313" i="1"/>
  <c r="X314" i="1"/>
  <c r="X315" i="1"/>
  <c r="X316" i="1"/>
  <c r="V304" i="1"/>
  <c r="V306" i="1"/>
  <c r="V307" i="1"/>
  <c r="V308" i="1"/>
  <c r="V309" i="1"/>
  <c r="V310" i="1"/>
  <c r="V311" i="1"/>
  <c r="V312" i="1"/>
  <c r="V313" i="1"/>
  <c r="V314" i="1"/>
  <c r="V315" i="1"/>
  <c r="V316" i="1"/>
  <c r="T304" i="1"/>
  <c r="T306" i="1"/>
  <c r="T307" i="1"/>
  <c r="T308" i="1"/>
  <c r="T309" i="1"/>
  <c r="T310" i="1"/>
  <c r="T311" i="1"/>
  <c r="T312" i="1"/>
  <c r="T313" i="1"/>
  <c r="T314" i="1"/>
  <c r="T315" i="1"/>
  <c r="T316" i="1"/>
  <c r="R304" i="1"/>
  <c r="R306" i="1"/>
  <c r="R307" i="1"/>
  <c r="R308" i="1"/>
  <c r="R309" i="1"/>
  <c r="R310" i="1"/>
  <c r="R311" i="1"/>
  <c r="R312" i="1"/>
  <c r="R313" i="1"/>
  <c r="R314" i="1"/>
  <c r="R315" i="1"/>
  <c r="R316" i="1"/>
  <c r="P304" i="1"/>
  <c r="P306" i="1"/>
  <c r="P308" i="1"/>
  <c r="P309" i="1"/>
  <c r="P310" i="1"/>
  <c r="P312" i="1"/>
  <c r="P313" i="1"/>
  <c r="P314" i="1"/>
  <c r="P316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L304" i="1"/>
  <c r="L307" i="1"/>
  <c r="L308" i="1"/>
  <c r="L309" i="1"/>
  <c r="L310" i="1"/>
  <c r="L311" i="1"/>
  <c r="L312" i="1"/>
  <c r="L313" i="1"/>
  <c r="L314" i="1"/>
  <c r="L315" i="1"/>
  <c r="L316" i="1"/>
  <c r="L306" i="1"/>
  <c r="AP164" i="1" l="1"/>
  <c r="AN163" i="1"/>
  <c r="AN164" i="1"/>
  <c r="AL163" i="1"/>
  <c r="AL164" i="1"/>
  <c r="AJ164" i="1"/>
  <c r="AH164" i="1"/>
  <c r="AO163" i="1"/>
  <c r="AI163" i="1"/>
  <c r="AG163" i="1"/>
  <c r="AF163" i="1"/>
  <c r="AF164" i="1"/>
  <c r="AB163" i="1"/>
  <c r="AB164" i="1"/>
  <c r="X164" i="1"/>
  <c r="W163" i="1"/>
  <c r="W86" i="1" s="1"/>
  <c r="T164" i="1"/>
  <c r="S163" i="1"/>
  <c r="R164" i="1"/>
  <c r="Q163" i="1"/>
  <c r="P164" i="1"/>
  <c r="P163" i="1" s="1"/>
  <c r="O163" i="1"/>
  <c r="N163" i="1"/>
  <c r="N164" i="1"/>
  <c r="L163" i="1"/>
  <c r="L164" i="1"/>
  <c r="X163" i="1" l="1"/>
  <c r="W85" i="1"/>
  <c r="X86" i="1"/>
  <c r="AP163" i="1"/>
  <c r="AO85" i="1"/>
  <c r="AO86" i="1"/>
  <c r="AP86" i="1" s="1"/>
  <c r="O85" i="1"/>
  <c r="O86" i="1"/>
  <c r="P86" i="1" s="1"/>
  <c r="S86" i="1"/>
  <c r="T86" i="1" s="1"/>
  <c r="S85" i="1"/>
  <c r="AH163" i="1"/>
  <c r="AG85" i="1"/>
  <c r="AG86" i="1"/>
  <c r="AH86" i="1" s="1"/>
  <c r="R163" i="1"/>
  <c r="Q85" i="1"/>
  <c r="Q86" i="1"/>
  <c r="R86" i="1" s="1"/>
  <c r="T163" i="1"/>
  <c r="AJ163" i="1"/>
  <c r="AI86" i="1"/>
  <c r="AJ86" i="1" s="1"/>
  <c r="AI85" i="1"/>
  <c r="AP299" i="1"/>
  <c r="AP300" i="1"/>
  <c r="AP301" i="1"/>
  <c r="AP302" i="1"/>
  <c r="AP298" i="1"/>
  <c r="AN300" i="1"/>
  <c r="AN301" i="1"/>
  <c r="AN299" i="1"/>
  <c r="AL302" i="1"/>
  <c r="AL301" i="1"/>
  <c r="AL300" i="1"/>
  <c r="AJ299" i="1"/>
  <c r="AJ300" i="1"/>
  <c r="AJ301" i="1"/>
  <c r="AJ302" i="1"/>
  <c r="AJ298" i="1"/>
  <c r="X299" i="1"/>
  <c r="X300" i="1"/>
  <c r="X301" i="1"/>
  <c r="X302" i="1"/>
  <c r="X298" i="1"/>
  <c r="V300" i="1"/>
  <c r="V299" i="1"/>
  <c r="T299" i="1"/>
  <c r="T300" i="1"/>
  <c r="T301" i="1"/>
  <c r="T302" i="1"/>
  <c r="T298" i="1"/>
  <c r="R299" i="1"/>
  <c r="R300" i="1"/>
  <c r="R301" i="1"/>
  <c r="R302" i="1"/>
  <c r="R298" i="1"/>
  <c r="P299" i="1"/>
  <c r="P300" i="1"/>
  <c r="P301" i="1"/>
  <c r="P302" i="1"/>
  <c r="P298" i="1"/>
  <c r="N299" i="1"/>
  <c r="N300" i="1"/>
  <c r="N301" i="1"/>
  <c r="N302" i="1"/>
  <c r="N298" i="1"/>
  <c r="L299" i="1"/>
  <c r="L300" i="1"/>
  <c r="L301" i="1"/>
  <c r="L302" i="1"/>
  <c r="L298" i="1"/>
  <c r="AJ231" i="1" l="1"/>
  <c r="AP476" i="1"/>
  <c r="AL476" i="1"/>
  <c r="AJ476" i="1"/>
  <c r="X476" i="1"/>
  <c r="T476" i="1"/>
  <c r="R476" i="1"/>
  <c r="P476" i="1"/>
  <c r="N476" i="1"/>
  <c r="L476" i="1"/>
  <c r="AP475" i="1"/>
  <c r="AL475" i="1"/>
  <c r="AJ475" i="1"/>
  <c r="X475" i="1"/>
  <c r="T475" i="1"/>
  <c r="R475" i="1"/>
  <c r="P475" i="1"/>
  <c r="N475" i="1"/>
  <c r="L475" i="1"/>
  <c r="AP474" i="1"/>
  <c r="AL474" i="1"/>
  <c r="AJ474" i="1"/>
  <c r="X474" i="1"/>
  <c r="T474" i="1"/>
  <c r="R474" i="1"/>
  <c r="P474" i="1"/>
  <c r="N474" i="1"/>
  <c r="L474" i="1"/>
  <c r="AP473" i="1"/>
  <c r="AL473" i="1"/>
  <c r="AJ473" i="1"/>
  <c r="X473" i="1"/>
  <c r="T473" i="1"/>
  <c r="R473" i="1"/>
  <c r="P473" i="1"/>
  <c r="N473" i="1"/>
  <c r="L473" i="1"/>
  <c r="AP472" i="1"/>
  <c r="AL472" i="1"/>
  <c r="AJ472" i="1"/>
  <c r="X472" i="1"/>
  <c r="V472" i="1"/>
  <c r="T472" i="1"/>
  <c r="R472" i="1"/>
  <c r="P472" i="1"/>
  <c r="N472" i="1"/>
  <c r="L472" i="1"/>
  <c r="AP471" i="1"/>
  <c r="AL471" i="1"/>
  <c r="AJ471" i="1"/>
  <c r="X471" i="1"/>
  <c r="T471" i="1"/>
  <c r="R471" i="1"/>
  <c r="P471" i="1"/>
  <c r="N471" i="1"/>
  <c r="L471" i="1"/>
  <c r="AP470" i="1"/>
  <c r="AL470" i="1"/>
  <c r="AJ470" i="1"/>
  <c r="X470" i="1"/>
  <c r="T470" i="1"/>
  <c r="R470" i="1"/>
  <c r="P470" i="1"/>
  <c r="N470" i="1"/>
  <c r="L470" i="1"/>
  <c r="AP469" i="1"/>
  <c r="AL469" i="1"/>
  <c r="AJ469" i="1"/>
  <c r="X469" i="1"/>
  <c r="V469" i="1"/>
  <c r="T469" i="1"/>
  <c r="R469" i="1"/>
  <c r="P469" i="1"/>
  <c r="N469" i="1"/>
  <c r="L469" i="1"/>
  <c r="AP468" i="1"/>
  <c r="AL468" i="1"/>
  <c r="AJ468" i="1"/>
  <c r="X468" i="1"/>
  <c r="V468" i="1"/>
  <c r="T468" i="1"/>
  <c r="R468" i="1"/>
  <c r="P468" i="1"/>
  <c r="N468" i="1"/>
  <c r="L468" i="1"/>
  <c r="AP467" i="1"/>
  <c r="AL467" i="1"/>
  <c r="AJ467" i="1"/>
  <c r="X467" i="1"/>
  <c r="T467" i="1"/>
  <c r="R467" i="1"/>
  <c r="P467" i="1"/>
  <c r="N467" i="1"/>
  <c r="L467" i="1"/>
  <c r="AP466" i="1"/>
  <c r="AL466" i="1"/>
  <c r="AJ466" i="1"/>
  <c r="X466" i="1"/>
  <c r="V466" i="1"/>
  <c r="T466" i="1"/>
  <c r="R466" i="1"/>
  <c r="P466" i="1"/>
  <c r="N466" i="1"/>
  <c r="L466" i="1"/>
  <c r="AP465" i="1"/>
  <c r="AL465" i="1"/>
  <c r="AJ465" i="1"/>
  <c r="X465" i="1"/>
  <c r="T465" i="1"/>
  <c r="R465" i="1"/>
  <c r="P465" i="1"/>
  <c r="N465" i="1"/>
  <c r="L465" i="1"/>
  <c r="AP464" i="1"/>
  <c r="AL464" i="1"/>
  <c r="AJ464" i="1"/>
  <c r="X464" i="1"/>
  <c r="V464" i="1"/>
  <c r="T464" i="1"/>
  <c r="R464" i="1"/>
  <c r="P464" i="1"/>
  <c r="N464" i="1"/>
  <c r="L464" i="1"/>
  <c r="AO463" i="1"/>
  <c r="AN463" i="1"/>
  <c r="AM463" i="1"/>
  <c r="AK463" i="1"/>
  <c r="AI463" i="1"/>
  <c r="W463" i="1"/>
  <c r="U463" i="1"/>
  <c r="S463" i="1"/>
  <c r="Q463" i="1"/>
  <c r="O463" i="1"/>
  <c r="M463" i="1"/>
  <c r="K463" i="1"/>
  <c r="T453" i="1" l="1"/>
  <c r="T455" i="1"/>
  <c r="T456" i="1"/>
  <c r="T457" i="1"/>
  <c r="T458" i="1"/>
  <c r="T459" i="1"/>
  <c r="T460" i="1"/>
  <c r="T461" i="1"/>
  <c r="T462" i="1"/>
  <c r="T454" i="1"/>
  <c r="AP453" i="1"/>
  <c r="AP455" i="1"/>
  <c r="AP456" i="1"/>
  <c r="AP457" i="1"/>
  <c r="AP458" i="1"/>
  <c r="AP459" i="1"/>
  <c r="AP460" i="1"/>
  <c r="AP461" i="1"/>
  <c r="AP462" i="1"/>
  <c r="AP454" i="1"/>
  <c r="AN453" i="1"/>
  <c r="AN459" i="1"/>
  <c r="AL453" i="1"/>
  <c r="AL455" i="1"/>
  <c r="AL456" i="1"/>
  <c r="AL457" i="1"/>
  <c r="AL458" i="1"/>
  <c r="AL459" i="1"/>
  <c r="AL460" i="1"/>
  <c r="AL461" i="1"/>
  <c r="AL462" i="1"/>
  <c r="AL454" i="1"/>
  <c r="AJ453" i="1"/>
  <c r="AJ455" i="1"/>
  <c r="AJ456" i="1"/>
  <c r="AJ457" i="1"/>
  <c r="AJ458" i="1"/>
  <c r="AJ459" i="1"/>
  <c r="AJ460" i="1"/>
  <c r="AJ461" i="1"/>
  <c r="AJ462" i="1"/>
  <c r="AJ454" i="1"/>
  <c r="V453" i="1"/>
  <c r="V459" i="1"/>
  <c r="V456" i="1"/>
  <c r="R453" i="1"/>
  <c r="R455" i="1"/>
  <c r="R456" i="1"/>
  <c r="R457" i="1"/>
  <c r="R458" i="1"/>
  <c r="R459" i="1"/>
  <c r="R460" i="1"/>
  <c r="R461" i="1"/>
  <c r="R462" i="1"/>
  <c r="R454" i="1"/>
  <c r="P453" i="1"/>
  <c r="P455" i="1"/>
  <c r="P456" i="1"/>
  <c r="P457" i="1"/>
  <c r="P458" i="1"/>
  <c r="P459" i="1"/>
  <c r="P460" i="1"/>
  <c r="P461" i="1"/>
  <c r="P462" i="1"/>
  <c r="P454" i="1"/>
  <c r="N453" i="1"/>
  <c r="N455" i="1"/>
  <c r="N456" i="1"/>
  <c r="N457" i="1"/>
  <c r="N458" i="1"/>
  <c r="N459" i="1"/>
  <c r="N460" i="1"/>
  <c r="N461" i="1"/>
  <c r="N462" i="1"/>
  <c r="N454" i="1"/>
  <c r="L453" i="1"/>
  <c r="L455" i="1"/>
  <c r="L456" i="1"/>
  <c r="L457" i="1"/>
  <c r="L458" i="1"/>
  <c r="L459" i="1"/>
  <c r="L460" i="1"/>
  <c r="L461" i="1"/>
  <c r="L462" i="1"/>
  <c r="L454" i="1"/>
  <c r="AP452" i="1"/>
  <c r="AN452" i="1"/>
  <c r="AL452" i="1"/>
  <c r="X452" i="1"/>
  <c r="T452" i="1"/>
  <c r="R452" i="1"/>
  <c r="P452" i="1"/>
  <c r="N452" i="1"/>
  <c r="L452" i="1"/>
  <c r="AP281" i="1" l="1"/>
  <c r="AL281" i="1"/>
  <c r="AJ281" i="1"/>
  <c r="AH289" i="1"/>
  <c r="AH285" i="1"/>
  <c r="X281" i="1"/>
  <c r="V281" i="1"/>
  <c r="T281" i="1"/>
  <c r="R281" i="1"/>
  <c r="P281" i="1"/>
  <c r="N281" i="1"/>
  <c r="L281" i="1"/>
  <c r="AP296" i="1"/>
  <c r="AL296" i="1"/>
  <c r="AJ296" i="1"/>
  <c r="X296" i="1"/>
  <c r="V296" i="1"/>
  <c r="T296" i="1"/>
  <c r="R296" i="1"/>
  <c r="P296" i="1"/>
  <c r="N296" i="1"/>
  <c r="L296" i="1"/>
  <c r="AP295" i="1"/>
  <c r="AL295" i="1"/>
  <c r="AJ295" i="1"/>
  <c r="X295" i="1"/>
  <c r="V295" i="1"/>
  <c r="T295" i="1"/>
  <c r="R295" i="1"/>
  <c r="P295" i="1"/>
  <c r="N295" i="1"/>
  <c r="L295" i="1"/>
  <c r="AP294" i="1"/>
  <c r="AL294" i="1"/>
  <c r="AJ294" i="1"/>
  <c r="X294" i="1"/>
  <c r="V294" i="1"/>
  <c r="T294" i="1"/>
  <c r="R294" i="1"/>
  <c r="P294" i="1"/>
  <c r="N294" i="1"/>
  <c r="L294" i="1"/>
  <c r="AP293" i="1"/>
  <c r="AL293" i="1"/>
  <c r="AJ293" i="1"/>
  <c r="X293" i="1"/>
  <c r="V293" i="1"/>
  <c r="T293" i="1"/>
  <c r="R293" i="1"/>
  <c r="P293" i="1"/>
  <c r="N293" i="1"/>
  <c r="L293" i="1"/>
  <c r="AP292" i="1"/>
  <c r="AL292" i="1"/>
  <c r="AJ292" i="1"/>
  <c r="X292" i="1"/>
  <c r="V292" i="1"/>
  <c r="T292" i="1"/>
  <c r="R292" i="1"/>
  <c r="P292" i="1"/>
  <c r="N292" i="1"/>
  <c r="L292" i="1"/>
  <c r="AP291" i="1"/>
  <c r="AL291" i="1"/>
  <c r="AJ291" i="1"/>
  <c r="X291" i="1"/>
  <c r="V291" i="1"/>
  <c r="T291" i="1"/>
  <c r="R291" i="1"/>
  <c r="P291" i="1"/>
  <c r="N291" i="1"/>
  <c r="L291" i="1"/>
  <c r="AP290" i="1"/>
  <c r="AL290" i="1"/>
  <c r="AJ290" i="1"/>
  <c r="AB290" i="1"/>
  <c r="X290" i="1"/>
  <c r="V290" i="1"/>
  <c r="T290" i="1"/>
  <c r="R290" i="1"/>
  <c r="P290" i="1"/>
  <c r="N290" i="1"/>
  <c r="L290" i="1"/>
  <c r="AP289" i="1"/>
  <c r="AL289" i="1"/>
  <c r="AJ289" i="1"/>
  <c r="AB289" i="1"/>
  <c r="X289" i="1"/>
  <c r="V289" i="1"/>
  <c r="T289" i="1"/>
  <c r="R289" i="1"/>
  <c r="P289" i="1"/>
  <c r="N289" i="1"/>
  <c r="L289" i="1"/>
  <c r="AP288" i="1"/>
  <c r="AL288" i="1"/>
  <c r="AJ288" i="1"/>
  <c r="AB288" i="1"/>
  <c r="X288" i="1"/>
  <c r="V288" i="1"/>
  <c r="T288" i="1"/>
  <c r="R288" i="1"/>
  <c r="P288" i="1"/>
  <c r="N288" i="1"/>
  <c r="L288" i="1"/>
  <c r="AP287" i="1"/>
  <c r="AL287" i="1"/>
  <c r="AJ287" i="1"/>
  <c r="AB287" i="1"/>
  <c r="X287" i="1"/>
  <c r="V287" i="1"/>
  <c r="T287" i="1"/>
  <c r="R287" i="1"/>
  <c r="P287" i="1"/>
  <c r="N287" i="1"/>
  <c r="L287" i="1"/>
  <c r="AP286" i="1"/>
  <c r="AL286" i="1"/>
  <c r="AJ286" i="1"/>
  <c r="AB286" i="1"/>
  <c r="X286" i="1"/>
  <c r="V286" i="1"/>
  <c r="T286" i="1"/>
  <c r="R286" i="1"/>
  <c r="P286" i="1"/>
  <c r="N286" i="1"/>
  <c r="L286" i="1"/>
  <c r="AP285" i="1"/>
  <c r="AL285" i="1"/>
  <c r="AJ285" i="1"/>
  <c r="AB285" i="1"/>
  <c r="X285" i="1"/>
  <c r="V285" i="1"/>
  <c r="T285" i="1"/>
  <c r="R285" i="1"/>
  <c r="P285" i="1"/>
  <c r="N285" i="1"/>
  <c r="L285" i="1"/>
  <c r="AP284" i="1"/>
  <c r="AL284" i="1"/>
  <c r="AJ284" i="1"/>
  <c r="X284" i="1"/>
  <c r="V284" i="1"/>
  <c r="T284" i="1"/>
  <c r="R284" i="1"/>
  <c r="P284" i="1"/>
  <c r="N284" i="1"/>
  <c r="L284" i="1"/>
  <c r="AP283" i="1"/>
  <c r="AL283" i="1"/>
  <c r="AJ283" i="1"/>
  <c r="X283" i="1"/>
  <c r="V283" i="1"/>
  <c r="T283" i="1"/>
  <c r="R283" i="1"/>
  <c r="P283" i="1"/>
  <c r="N283" i="1"/>
  <c r="L283" i="1"/>
  <c r="Z162" i="1" l="1"/>
  <c r="AP162" i="1"/>
  <c r="AL162" i="1"/>
  <c r="AJ162" i="1"/>
  <c r="AH162" i="1"/>
  <c r="X162" i="1"/>
  <c r="V162" i="1"/>
  <c r="T162" i="1"/>
  <c r="R162" i="1"/>
  <c r="P162" i="1"/>
  <c r="N162" i="1"/>
  <c r="L162" i="1"/>
  <c r="AP161" i="1"/>
  <c r="AL161" i="1"/>
  <c r="AJ161" i="1"/>
  <c r="AH161" i="1"/>
  <c r="X161" i="1"/>
  <c r="V161" i="1"/>
  <c r="T161" i="1"/>
  <c r="R161" i="1"/>
  <c r="P161" i="1"/>
  <c r="N161" i="1"/>
  <c r="L161" i="1"/>
  <c r="AP160" i="1"/>
  <c r="AL160" i="1"/>
  <c r="AJ160" i="1"/>
  <c r="X160" i="1"/>
  <c r="V160" i="1"/>
  <c r="T160" i="1"/>
  <c r="R160" i="1"/>
  <c r="P160" i="1"/>
  <c r="N160" i="1"/>
  <c r="L160" i="1"/>
  <c r="AP159" i="1"/>
  <c r="AL159" i="1"/>
  <c r="AJ159" i="1"/>
  <c r="X159" i="1"/>
  <c r="T159" i="1"/>
  <c r="R159" i="1"/>
  <c r="P159" i="1"/>
  <c r="N159" i="1"/>
  <c r="L159" i="1"/>
  <c r="AP157" i="1"/>
  <c r="AL157" i="1"/>
  <c r="AJ157" i="1"/>
  <c r="AH157" i="1"/>
  <c r="Z157" i="1"/>
  <c r="X157" i="1"/>
  <c r="T157" i="1"/>
  <c r="R157" i="1"/>
  <c r="P157" i="1"/>
  <c r="N157" i="1"/>
  <c r="L157" i="1"/>
  <c r="AP156" i="1"/>
  <c r="AL156" i="1"/>
  <c r="AJ156" i="1"/>
  <c r="AH156" i="1"/>
  <c r="X156" i="1"/>
  <c r="T156" i="1"/>
  <c r="R156" i="1"/>
  <c r="P156" i="1"/>
  <c r="N156" i="1"/>
  <c r="L156" i="1"/>
  <c r="AP155" i="1"/>
  <c r="AL155" i="1"/>
  <c r="AJ155" i="1"/>
  <c r="AH155" i="1"/>
  <c r="Z155" i="1"/>
  <c r="X155" i="1"/>
  <c r="V155" i="1"/>
  <c r="T155" i="1"/>
  <c r="R155" i="1"/>
  <c r="P155" i="1"/>
  <c r="N155" i="1"/>
  <c r="L155" i="1"/>
  <c r="AP154" i="1"/>
  <c r="AL154" i="1"/>
  <c r="AJ154" i="1"/>
  <c r="AH154" i="1"/>
  <c r="AF154" i="1"/>
  <c r="Z154" i="1"/>
  <c r="X154" i="1"/>
  <c r="T154" i="1"/>
  <c r="R154" i="1"/>
  <c r="P154" i="1"/>
  <c r="N154" i="1"/>
  <c r="L154" i="1"/>
  <c r="AP153" i="1"/>
  <c r="AL153" i="1"/>
  <c r="AJ153" i="1"/>
  <c r="Z153" i="1"/>
  <c r="X153" i="1"/>
  <c r="V153" i="1"/>
  <c r="T153" i="1"/>
  <c r="R153" i="1"/>
  <c r="P153" i="1"/>
  <c r="N153" i="1"/>
  <c r="L153" i="1"/>
  <c r="AP152" i="1"/>
  <c r="AL152" i="1"/>
  <c r="AJ152" i="1"/>
  <c r="AH152" i="1"/>
  <c r="Z152" i="1"/>
  <c r="X152" i="1"/>
  <c r="T152" i="1"/>
  <c r="R152" i="1"/>
  <c r="N152" i="1"/>
  <c r="L152" i="1"/>
  <c r="AP151" i="1"/>
  <c r="AL151" i="1"/>
  <c r="AJ151" i="1"/>
  <c r="AH151" i="1"/>
  <c r="Z151" i="1"/>
  <c r="X151" i="1"/>
  <c r="T151" i="1"/>
  <c r="R151" i="1"/>
  <c r="P151" i="1"/>
  <c r="N151" i="1"/>
  <c r="L151" i="1"/>
  <c r="AP150" i="1"/>
  <c r="AL150" i="1"/>
  <c r="AJ150" i="1"/>
  <c r="X150" i="1"/>
  <c r="T150" i="1"/>
  <c r="R150" i="1"/>
  <c r="P150" i="1"/>
  <c r="N150" i="1"/>
  <c r="L150" i="1"/>
  <c r="AP149" i="1"/>
  <c r="AL149" i="1"/>
  <c r="AJ149" i="1"/>
  <c r="X149" i="1"/>
  <c r="T149" i="1"/>
  <c r="R149" i="1"/>
  <c r="P149" i="1"/>
  <c r="N149" i="1"/>
  <c r="L149" i="1"/>
  <c r="AP148" i="1"/>
  <c r="AL148" i="1"/>
  <c r="AJ148" i="1"/>
  <c r="AH148" i="1"/>
  <c r="Z148" i="1"/>
  <c r="X148" i="1"/>
  <c r="V148" i="1"/>
  <c r="T148" i="1"/>
  <c r="R148" i="1"/>
  <c r="P148" i="1"/>
  <c r="N148" i="1"/>
  <c r="L148" i="1"/>
  <c r="AP147" i="1"/>
  <c r="AL147" i="1"/>
  <c r="AJ147" i="1"/>
  <c r="AH147" i="1"/>
  <c r="AD147" i="1"/>
  <c r="AB147" i="1"/>
  <c r="X147" i="1"/>
  <c r="T147" i="1"/>
  <c r="R147" i="1"/>
  <c r="P147" i="1"/>
  <c r="N147" i="1"/>
  <c r="L147" i="1"/>
  <c r="AP146" i="1"/>
  <c r="AL146" i="1"/>
  <c r="AJ146" i="1"/>
  <c r="AH146" i="1"/>
  <c r="X146" i="1"/>
  <c r="V146" i="1"/>
  <c r="T146" i="1"/>
  <c r="R146" i="1"/>
  <c r="P146" i="1"/>
  <c r="N146" i="1"/>
  <c r="L146" i="1"/>
  <c r="AP145" i="1"/>
  <c r="AN145" i="1"/>
  <c r="AL145" i="1"/>
  <c r="AJ145" i="1"/>
  <c r="AH145" i="1"/>
  <c r="AF145" i="1"/>
  <c r="Z145" i="1"/>
  <c r="X145" i="1"/>
  <c r="V145" i="1"/>
  <c r="T145" i="1"/>
  <c r="R145" i="1"/>
  <c r="P145" i="1"/>
  <c r="N145" i="1"/>
  <c r="L145" i="1"/>
  <c r="AP144" i="1"/>
  <c r="AL144" i="1"/>
  <c r="AJ144" i="1"/>
  <c r="X144" i="1"/>
  <c r="V144" i="1"/>
  <c r="R144" i="1"/>
  <c r="N144" i="1"/>
  <c r="L144" i="1"/>
  <c r="AP143" i="1"/>
  <c r="AL143" i="1"/>
  <c r="AJ143" i="1"/>
  <c r="AF143" i="1"/>
  <c r="Z143" i="1"/>
  <c r="X143" i="1"/>
  <c r="V143" i="1"/>
  <c r="T143" i="1"/>
  <c r="R143" i="1"/>
  <c r="P143" i="1"/>
  <c r="N143" i="1"/>
  <c r="L143" i="1"/>
  <c r="AP128" i="1" l="1"/>
  <c r="AP129" i="1"/>
  <c r="AP130" i="1"/>
  <c r="AP131" i="1"/>
  <c r="AP132" i="1"/>
  <c r="AP133" i="1"/>
  <c r="AP134" i="1"/>
  <c r="AP135" i="1"/>
  <c r="AP136" i="1"/>
  <c r="AP137" i="1"/>
  <c r="AP138" i="1"/>
  <c r="AP139" i="1"/>
  <c r="AP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27" i="1"/>
  <c r="AF135" i="1"/>
  <c r="AB137" i="1"/>
  <c r="Z137" i="1"/>
  <c r="Z135" i="1"/>
  <c r="Z134" i="1"/>
  <c r="Z132" i="1"/>
  <c r="Z128" i="1"/>
  <c r="Z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27" i="1"/>
  <c r="P138" i="1"/>
  <c r="P128" i="1"/>
  <c r="P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27" i="1"/>
  <c r="AP257" i="1" l="1"/>
  <c r="AP260" i="1"/>
  <c r="AP261" i="1"/>
  <c r="AP262" i="1"/>
  <c r="AP263" i="1"/>
  <c r="AP264" i="1"/>
  <c r="AP265" i="1"/>
  <c r="AP266" i="1"/>
  <c r="AP267" i="1"/>
  <c r="AP259" i="1"/>
  <c r="AL257" i="1"/>
  <c r="AL260" i="1"/>
  <c r="AL261" i="1"/>
  <c r="AL262" i="1"/>
  <c r="AL263" i="1"/>
  <c r="AL264" i="1"/>
  <c r="AL265" i="1"/>
  <c r="AL266" i="1"/>
  <c r="AL267" i="1"/>
  <c r="AL259" i="1"/>
  <c r="AJ257" i="1"/>
  <c r="AJ260" i="1"/>
  <c r="AJ261" i="1"/>
  <c r="AJ262" i="1"/>
  <c r="AJ263" i="1"/>
  <c r="AJ264" i="1"/>
  <c r="AJ265" i="1"/>
  <c r="AJ266" i="1"/>
  <c r="AJ267" i="1"/>
  <c r="AJ259" i="1"/>
  <c r="AB257" i="1"/>
  <c r="AB266" i="1"/>
  <c r="AB265" i="1"/>
  <c r="AB264" i="1"/>
  <c r="AB262" i="1"/>
  <c r="AB259" i="1"/>
  <c r="X257" i="1"/>
  <c r="X260" i="1"/>
  <c r="X261" i="1"/>
  <c r="X262" i="1"/>
  <c r="X263" i="1"/>
  <c r="X264" i="1"/>
  <c r="X265" i="1"/>
  <c r="X266" i="1"/>
  <c r="X267" i="1"/>
  <c r="X259" i="1"/>
  <c r="V257" i="1"/>
  <c r="V266" i="1"/>
  <c r="V265" i="1"/>
  <c r="V264" i="1"/>
  <c r="V260" i="1"/>
  <c r="V261" i="1"/>
  <c r="V262" i="1"/>
  <c r="V259" i="1"/>
  <c r="T257" i="1"/>
  <c r="T260" i="1"/>
  <c r="T261" i="1"/>
  <c r="T262" i="1"/>
  <c r="T263" i="1"/>
  <c r="T264" i="1"/>
  <c r="T265" i="1"/>
  <c r="T266" i="1"/>
  <c r="T267" i="1"/>
  <c r="T259" i="1"/>
  <c r="R257" i="1"/>
  <c r="R260" i="1"/>
  <c r="R261" i="1"/>
  <c r="R262" i="1"/>
  <c r="R263" i="1"/>
  <c r="R264" i="1"/>
  <c r="R265" i="1"/>
  <c r="R266" i="1"/>
  <c r="R267" i="1"/>
  <c r="R259" i="1"/>
  <c r="P266" i="1"/>
  <c r="P265" i="1"/>
  <c r="P263" i="1"/>
  <c r="P262" i="1"/>
  <c r="N257" i="1"/>
  <c r="N260" i="1"/>
  <c r="N261" i="1"/>
  <c r="N262" i="1"/>
  <c r="N263" i="1"/>
  <c r="N264" i="1"/>
  <c r="N265" i="1"/>
  <c r="N266" i="1"/>
  <c r="N267" i="1"/>
  <c r="N259" i="1"/>
  <c r="L257" i="1"/>
  <c r="L260" i="1"/>
  <c r="L261" i="1"/>
  <c r="L262" i="1"/>
  <c r="L263" i="1"/>
  <c r="L264" i="1"/>
  <c r="L265" i="1"/>
  <c r="L266" i="1"/>
  <c r="L267" i="1"/>
  <c r="L259" i="1"/>
  <c r="AP394" i="1" l="1"/>
  <c r="AP395" i="1"/>
  <c r="AP396" i="1"/>
  <c r="AP397" i="1"/>
  <c r="AP398" i="1"/>
  <c r="AP399" i="1"/>
  <c r="AP400" i="1"/>
  <c r="AP401" i="1"/>
  <c r="AP402" i="1"/>
  <c r="AP403" i="1"/>
  <c r="AP393" i="1"/>
  <c r="AN401" i="1"/>
  <c r="AL394" i="1"/>
  <c r="AL395" i="1"/>
  <c r="AL396" i="1"/>
  <c r="AL397" i="1"/>
  <c r="AL398" i="1"/>
  <c r="AL399" i="1"/>
  <c r="AL400" i="1"/>
  <c r="AL402" i="1"/>
  <c r="AL403" i="1"/>
  <c r="AL393" i="1"/>
  <c r="AJ394" i="1"/>
  <c r="AJ395" i="1"/>
  <c r="AJ396" i="1"/>
  <c r="AJ397" i="1"/>
  <c r="AJ398" i="1"/>
  <c r="AJ399" i="1"/>
  <c r="AJ400" i="1"/>
  <c r="AJ401" i="1"/>
  <c r="AJ402" i="1"/>
  <c r="AJ403" i="1"/>
  <c r="AJ393" i="1"/>
  <c r="X394" i="1"/>
  <c r="X395" i="1"/>
  <c r="X396" i="1"/>
  <c r="X397" i="1"/>
  <c r="X398" i="1"/>
  <c r="X399" i="1"/>
  <c r="X400" i="1"/>
  <c r="X401" i="1"/>
  <c r="X402" i="1"/>
  <c r="X403" i="1"/>
  <c r="X393" i="1"/>
  <c r="V394" i="1"/>
  <c r="V395" i="1"/>
  <c r="V398" i="1"/>
  <c r="V393" i="1"/>
  <c r="T394" i="1"/>
  <c r="T395" i="1"/>
  <c r="T396" i="1"/>
  <c r="T397" i="1"/>
  <c r="T398" i="1"/>
  <c r="T399" i="1"/>
  <c r="T400" i="1"/>
  <c r="T401" i="1"/>
  <c r="T402" i="1"/>
  <c r="T403" i="1"/>
  <c r="T393" i="1"/>
  <c r="R393" i="1"/>
  <c r="R394" i="1"/>
  <c r="R395" i="1"/>
  <c r="R396" i="1"/>
  <c r="R397" i="1"/>
  <c r="R398" i="1"/>
  <c r="R399" i="1"/>
  <c r="R400" i="1"/>
  <c r="R401" i="1"/>
  <c r="R402" i="1"/>
  <c r="R403" i="1"/>
  <c r="P394" i="1"/>
  <c r="P395" i="1"/>
  <c r="P396" i="1"/>
  <c r="P397" i="1"/>
  <c r="P399" i="1"/>
  <c r="P400" i="1"/>
  <c r="P401" i="1"/>
  <c r="P402" i="1"/>
  <c r="P393" i="1"/>
  <c r="N394" i="1"/>
  <c r="N395" i="1"/>
  <c r="N396" i="1"/>
  <c r="N397" i="1"/>
  <c r="N398" i="1"/>
  <c r="N399" i="1"/>
  <c r="N400" i="1"/>
  <c r="N401" i="1"/>
  <c r="N402" i="1"/>
  <c r="N403" i="1"/>
  <c r="N393" i="1"/>
  <c r="L394" i="1"/>
  <c r="L395" i="1"/>
  <c r="L396" i="1"/>
  <c r="L397" i="1"/>
  <c r="L398" i="1"/>
  <c r="L399" i="1"/>
  <c r="L400" i="1"/>
  <c r="L401" i="1"/>
  <c r="L402" i="1"/>
  <c r="L403" i="1"/>
  <c r="L393" i="1"/>
  <c r="AP405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06" i="1"/>
  <c r="AL405" i="1"/>
  <c r="AL418" i="1"/>
  <c r="AL417" i="1"/>
  <c r="AL416" i="1"/>
  <c r="AL414" i="1"/>
  <c r="AL413" i="1"/>
  <c r="AL412" i="1"/>
  <c r="AL411" i="1"/>
  <c r="AL410" i="1"/>
  <c r="AL409" i="1"/>
  <c r="AL407" i="1"/>
  <c r="AL406" i="1"/>
  <c r="AJ405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06" i="1"/>
  <c r="X405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06" i="1"/>
  <c r="V405" i="1" l="1"/>
  <c r="V415" i="1"/>
  <c r="V412" i="1"/>
  <c r="V411" i="1"/>
  <c r="V408" i="1"/>
  <c r="T405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06" i="1"/>
  <c r="R405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06" i="1"/>
  <c r="P405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06" i="1"/>
  <c r="N405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06" i="1"/>
  <c r="L40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06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20" i="1"/>
  <c r="AP434" i="1"/>
  <c r="AN434" i="1"/>
  <c r="AL434" i="1"/>
  <c r="AJ434" i="1"/>
  <c r="V434" i="1"/>
  <c r="T434" i="1"/>
  <c r="R434" i="1"/>
  <c r="P434" i="1"/>
  <c r="AP433" i="1"/>
  <c r="AN433" i="1"/>
  <c r="AL433" i="1"/>
  <c r="AJ433" i="1"/>
  <c r="V433" i="1"/>
  <c r="T433" i="1"/>
  <c r="R433" i="1"/>
  <c r="P433" i="1"/>
  <c r="AP432" i="1"/>
  <c r="AN432" i="1"/>
  <c r="AL432" i="1"/>
  <c r="AJ432" i="1"/>
  <c r="V432" i="1"/>
  <c r="T432" i="1"/>
  <c r="R432" i="1"/>
  <c r="P432" i="1"/>
  <c r="AP431" i="1"/>
  <c r="AN431" i="1"/>
  <c r="AL431" i="1"/>
  <c r="AJ431" i="1"/>
  <c r="V431" i="1"/>
  <c r="T431" i="1"/>
  <c r="R431" i="1"/>
  <c r="P431" i="1"/>
  <c r="AP430" i="1"/>
  <c r="AN430" i="1"/>
  <c r="AL430" i="1"/>
  <c r="AJ430" i="1"/>
  <c r="V430" i="1"/>
  <c r="T430" i="1"/>
  <c r="R430" i="1"/>
  <c r="P430" i="1"/>
  <c r="AP429" i="1"/>
  <c r="AN429" i="1"/>
  <c r="AL429" i="1"/>
  <c r="AJ429" i="1"/>
  <c r="V429" i="1"/>
  <c r="T429" i="1"/>
  <c r="R429" i="1"/>
  <c r="P429" i="1"/>
  <c r="AP428" i="1"/>
  <c r="AN428" i="1"/>
  <c r="AL428" i="1"/>
  <c r="AJ428" i="1"/>
  <c r="V428" i="1"/>
  <c r="T428" i="1"/>
  <c r="R428" i="1"/>
  <c r="P428" i="1"/>
  <c r="AP427" i="1"/>
  <c r="AN427" i="1"/>
  <c r="AL427" i="1"/>
  <c r="AJ427" i="1"/>
  <c r="V427" i="1"/>
  <c r="T427" i="1"/>
  <c r="R427" i="1"/>
  <c r="P427" i="1"/>
  <c r="AP426" i="1"/>
  <c r="AN426" i="1"/>
  <c r="AL426" i="1"/>
  <c r="AJ426" i="1"/>
  <c r="V426" i="1"/>
  <c r="T426" i="1"/>
  <c r="R426" i="1"/>
  <c r="P426" i="1"/>
  <c r="AP425" i="1"/>
  <c r="AN425" i="1"/>
  <c r="AL425" i="1"/>
  <c r="AJ425" i="1"/>
  <c r="V425" i="1"/>
  <c r="T425" i="1"/>
  <c r="R425" i="1"/>
  <c r="P425" i="1"/>
  <c r="AP424" i="1"/>
  <c r="AN424" i="1"/>
  <c r="AL424" i="1"/>
  <c r="AJ424" i="1"/>
  <c r="V424" i="1"/>
  <c r="T424" i="1"/>
  <c r="R424" i="1"/>
  <c r="P424" i="1"/>
  <c r="AP423" i="1"/>
  <c r="AN423" i="1"/>
  <c r="AL423" i="1"/>
  <c r="AJ423" i="1"/>
  <c r="V423" i="1"/>
  <c r="T423" i="1"/>
  <c r="R423" i="1"/>
  <c r="P423" i="1"/>
  <c r="AP422" i="1"/>
  <c r="AN422" i="1"/>
  <c r="AL422" i="1"/>
  <c r="AJ422" i="1"/>
  <c r="V422" i="1"/>
  <c r="T422" i="1"/>
  <c r="R422" i="1"/>
  <c r="P422" i="1"/>
  <c r="AP421" i="1"/>
  <c r="AN421" i="1"/>
  <c r="AL421" i="1"/>
  <c r="AJ421" i="1"/>
  <c r="V421" i="1"/>
  <c r="T421" i="1"/>
  <c r="R421" i="1"/>
  <c r="P421" i="1"/>
  <c r="AP420" i="1"/>
  <c r="AN420" i="1"/>
  <c r="AL420" i="1"/>
  <c r="AJ420" i="1"/>
  <c r="V420" i="1"/>
  <c r="T420" i="1"/>
  <c r="R420" i="1"/>
  <c r="P420" i="1"/>
  <c r="N420" i="1"/>
  <c r="AO375" i="1"/>
  <c r="AI375" i="1"/>
  <c r="W375" i="1"/>
  <c r="U375" i="1"/>
  <c r="S375" i="1"/>
  <c r="Q375" i="1"/>
  <c r="O375" i="1"/>
  <c r="L377" i="1"/>
  <c r="M375" i="1"/>
  <c r="K375" i="1"/>
  <c r="AP377" i="1"/>
  <c r="AJ377" i="1"/>
  <c r="X377" i="1"/>
  <c r="V377" i="1"/>
  <c r="T377" i="1"/>
  <c r="R377" i="1"/>
  <c r="P377" i="1"/>
  <c r="N377" i="1"/>
  <c r="AP203" i="1"/>
  <c r="AP204" i="1"/>
  <c r="AP205" i="1"/>
  <c r="AP206" i="1"/>
  <c r="AP207" i="1"/>
  <c r="AP208" i="1"/>
  <c r="AP209" i="1"/>
  <c r="AP210" i="1"/>
  <c r="AP211" i="1"/>
  <c r="AP212" i="1"/>
  <c r="AP213" i="1"/>
  <c r="AP202" i="1"/>
  <c r="AL203" i="1"/>
  <c r="AL204" i="1"/>
  <c r="AL205" i="1"/>
  <c r="AL206" i="1"/>
  <c r="AL207" i="1"/>
  <c r="AL208" i="1"/>
  <c r="AL209" i="1"/>
  <c r="AL210" i="1"/>
  <c r="AL211" i="1"/>
  <c r="AL212" i="1"/>
  <c r="AL213" i="1"/>
  <c r="AL202" i="1"/>
  <c r="AJ203" i="1"/>
  <c r="AJ204" i="1"/>
  <c r="AJ205" i="1"/>
  <c r="AJ206" i="1"/>
  <c r="AJ207" i="1"/>
  <c r="AJ208" i="1"/>
  <c r="AJ209" i="1"/>
  <c r="AJ210" i="1"/>
  <c r="AJ211" i="1"/>
  <c r="AJ212" i="1"/>
  <c r="AJ213" i="1"/>
  <c r="AJ202" i="1"/>
  <c r="AH203" i="1"/>
  <c r="AH204" i="1"/>
  <c r="AH205" i="1"/>
  <c r="AH206" i="1"/>
  <c r="AH207" i="1"/>
  <c r="AH208" i="1"/>
  <c r="AH209" i="1"/>
  <c r="AH210" i="1"/>
  <c r="AH211" i="1"/>
  <c r="AH212" i="1"/>
  <c r="AH213" i="1"/>
  <c r="AH202" i="1"/>
  <c r="AD209" i="1"/>
  <c r="AD208" i="1"/>
  <c r="AB207" i="1"/>
  <c r="AB206" i="1"/>
  <c r="AB204" i="1"/>
  <c r="AB202" i="1"/>
  <c r="Z213" i="1"/>
  <c r="Z212" i="1"/>
  <c r="Z209" i="1"/>
  <c r="Z207" i="1"/>
  <c r="Z206" i="1"/>
  <c r="Z204" i="1"/>
  <c r="Z203" i="1"/>
  <c r="X203" i="1"/>
  <c r="X204" i="1"/>
  <c r="X205" i="1"/>
  <c r="X206" i="1"/>
  <c r="X207" i="1"/>
  <c r="X208" i="1"/>
  <c r="X209" i="1"/>
  <c r="X210" i="1"/>
  <c r="X211" i="1"/>
  <c r="X212" i="1"/>
  <c r="X213" i="1"/>
  <c r="X202" i="1"/>
  <c r="V203" i="1"/>
  <c r="V204" i="1"/>
  <c r="V205" i="1"/>
  <c r="V206" i="1"/>
  <c r="V207" i="1"/>
  <c r="V208" i="1"/>
  <c r="V209" i="1"/>
  <c r="V210" i="1"/>
  <c r="V211" i="1"/>
  <c r="V212" i="1"/>
  <c r="V213" i="1"/>
  <c r="V202" i="1"/>
  <c r="T203" i="1"/>
  <c r="T204" i="1"/>
  <c r="T205" i="1"/>
  <c r="T206" i="1"/>
  <c r="T207" i="1"/>
  <c r="T208" i="1"/>
  <c r="T209" i="1"/>
  <c r="T210" i="1"/>
  <c r="T211" i="1"/>
  <c r="T212" i="1"/>
  <c r="T213" i="1"/>
  <c r="T202" i="1"/>
  <c r="R203" i="1"/>
  <c r="R204" i="1"/>
  <c r="R205" i="1"/>
  <c r="R206" i="1"/>
  <c r="R207" i="1"/>
  <c r="R208" i="1"/>
  <c r="R209" i="1"/>
  <c r="R210" i="1"/>
  <c r="R211" i="1"/>
  <c r="R212" i="1"/>
  <c r="R213" i="1"/>
  <c r="R202" i="1"/>
  <c r="P203" i="1"/>
  <c r="P204" i="1"/>
  <c r="P205" i="1"/>
  <c r="P206" i="1"/>
  <c r="P207" i="1"/>
  <c r="P208" i="1"/>
  <c r="P209" i="1"/>
  <c r="P210" i="1"/>
  <c r="P211" i="1"/>
  <c r="P212" i="1"/>
  <c r="P213" i="1"/>
  <c r="P202" i="1"/>
  <c r="N203" i="1"/>
  <c r="N204" i="1"/>
  <c r="N205" i="1"/>
  <c r="N206" i="1"/>
  <c r="N207" i="1"/>
  <c r="N208" i="1"/>
  <c r="N209" i="1"/>
  <c r="N210" i="1"/>
  <c r="N211" i="1"/>
  <c r="N212" i="1"/>
  <c r="N213" i="1"/>
  <c r="L203" i="1"/>
  <c r="L204" i="1"/>
  <c r="L205" i="1"/>
  <c r="L206" i="1"/>
  <c r="L207" i="1"/>
  <c r="L208" i="1"/>
  <c r="L209" i="1"/>
  <c r="L210" i="1"/>
  <c r="L211" i="1"/>
  <c r="L212" i="1"/>
  <c r="L213" i="1"/>
  <c r="L202" i="1"/>
  <c r="AP493" i="1" l="1"/>
  <c r="AL493" i="1"/>
  <c r="AJ493" i="1"/>
  <c r="X493" i="1"/>
  <c r="V493" i="1"/>
  <c r="T493" i="1"/>
  <c r="R493" i="1"/>
  <c r="P493" i="1"/>
  <c r="N493" i="1"/>
  <c r="L493" i="1"/>
  <c r="AP492" i="1"/>
  <c r="AL492" i="1"/>
  <c r="AJ492" i="1"/>
  <c r="X492" i="1"/>
  <c r="V492" i="1"/>
  <c r="T492" i="1"/>
  <c r="R492" i="1"/>
  <c r="P492" i="1"/>
  <c r="N492" i="1"/>
  <c r="L492" i="1"/>
  <c r="AP491" i="1"/>
  <c r="AL491" i="1"/>
  <c r="AJ491" i="1"/>
  <c r="X491" i="1"/>
  <c r="V491" i="1"/>
  <c r="T491" i="1"/>
  <c r="R491" i="1"/>
  <c r="P491" i="1"/>
  <c r="N491" i="1"/>
  <c r="L491" i="1"/>
  <c r="AP490" i="1"/>
  <c r="AL490" i="1"/>
  <c r="AJ490" i="1"/>
  <c r="X490" i="1"/>
  <c r="V490" i="1"/>
  <c r="T490" i="1"/>
  <c r="R490" i="1"/>
  <c r="P490" i="1"/>
  <c r="N490" i="1"/>
  <c r="L490" i="1"/>
  <c r="AP489" i="1"/>
  <c r="AL489" i="1"/>
  <c r="AJ489" i="1"/>
  <c r="X489" i="1"/>
  <c r="V489" i="1"/>
  <c r="T489" i="1"/>
  <c r="R489" i="1"/>
  <c r="P489" i="1"/>
  <c r="N489" i="1"/>
  <c r="L489" i="1"/>
  <c r="K488" i="1"/>
  <c r="AP231" i="1" l="1"/>
  <c r="AP230" i="1"/>
  <c r="AP228" i="1"/>
  <c r="AN228" i="1"/>
  <c r="AL231" i="1"/>
  <c r="AL230" i="1"/>
  <c r="AL228" i="1"/>
  <c r="AB228" i="1"/>
  <c r="Z228" i="1"/>
  <c r="X231" i="1"/>
  <c r="X229" i="1"/>
  <c r="X230" i="1"/>
  <c r="X228" i="1"/>
  <c r="P231" i="1"/>
  <c r="P230" i="1"/>
  <c r="P228" i="1"/>
  <c r="V230" i="1"/>
  <c r="V231" i="1"/>
  <c r="T231" i="1"/>
  <c r="T230" i="1"/>
  <c r="T228" i="1"/>
  <c r="R231" i="1"/>
  <c r="R230" i="1"/>
  <c r="R228" i="1"/>
  <c r="N231" i="1"/>
  <c r="N230" i="1"/>
  <c r="N228" i="1"/>
  <c r="L230" i="1"/>
  <c r="L231" i="1"/>
  <c r="L228" i="1"/>
  <c r="AP229" i="1" l="1"/>
  <c r="AL229" i="1"/>
  <c r="AJ229" i="1"/>
  <c r="V229" i="1"/>
  <c r="T229" i="1"/>
  <c r="R229" i="1"/>
  <c r="P229" i="1"/>
  <c r="N229" i="1"/>
  <c r="L229" i="1"/>
  <c r="AP360" i="1" l="1"/>
  <c r="AP361" i="1"/>
  <c r="AP362" i="1"/>
  <c r="AP364" i="1"/>
  <c r="AP365" i="1"/>
  <c r="AP366" i="1"/>
  <c r="AP367" i="1"/>
  <c r="AP368" i="1"/>
  <c r="AP369" i="1"/>
  <c r="AP370" i="1"/>
  <c r="AP371" i="1"/>
  <c r="AP372" i="1"/>
  <c r="AP363" i="1"/>
  <c r="AL360" i="1"/>
  <c r="AL361" i="1"/>
  <c r="AL362" i="1"/>
  <c r="AL364" i="1"/>
  <c r="AL365" i="1"/>
  <c r="AL366" i="1"/>
  <c r="AL367" i="1"/>
  <c r="AL368" i="1"/>
  <c r="AL369" i="1"/>
  <c r="AL370" i="1"/>
  <c r="AL371" i="1"/>
  <c r="AL372" i="1"/>
  <c r="AL363" i="1"/>
  <c r="AJ360" i="1"/>
  <c r="AJ361" i="1"/>
  <c r="AJ362" i="1"/>
  <c r="AJ364" i="1"/>
  <c r="AJ365" i="1"/>
  <c r="AJ366" i="1"/>
  <c r="AJ367" i="1"/>
  <c r="AJ368" i="1"/>
  <c r="AJ369" i="1"/>
  <c r="AJ370" i="1"/>
  <c r="AJ371" i="1"/>
  <c r="AJ372" i="1"/>
  <c r="AJ363" i="1"/>
  <c r="AD360" i="1"/>
  <c r="AD362" i="1"/>
  <c r="AD367" i="1"/>
  <c r="AB360" i="1"/>
  <c r="AB361" i="1"/>
  <c r="AB362" i="1"/>
  <c r="AB364" i="1"/>
  <c r="AB365" i="1"/>
  <c r="AB366" i="1"/>
  <c r="AB367" i="1"/>
  <c r="AB368" i="1"/>
  <c r="AB369" i="1"/>
  <c r="AB370" i="1"/>
  <c r="AB371" i="1"/>
  <c r="AB372" i="1"/>
  <c r="AB363" i="1"/>
  <c r="X360" i="1"/>
  <c r="X361" i="1"/>
  <c r="X362" i="1"/>
  <c r="X364" i="1"/>
  <c r="X365" i="1"/>
  <c r="X366" i="1"/>
  <c r="X367" i="1"/>
  <c r="X368" i="1"/>
  <c r="X369" i="1"/>
  <c r="X370" i="1"/>
  <c r="X371" i="1"/>
  <c r="X372" i="1"/>
  <c r="X363" i="1"/>
  <c r="V360" i="1"/>
  <c r="V361" i="1"/>
  <c r="V362" i="1"/>
  <c r="V364" i="1"/>
  <c r="V365" i="1"/>
  <c r="V366" i="1"/>
  <c r="V367" i="1"/>
  <c r="V368" i="1"/>
  <c r="V369" i="1"/>
  <c r="V370" i="1"/>
  <c r="V371" i="1"/>
  <c r="V372" i="1"/>
  <c r="V363" i="1"/>
  <c r="T360" i="1"/>
  <c r="T361" i="1"/>
  <c r="T362" i="1"/>
  <c r="T364" i="1"/>
  <c r="T365" i="1"/>
  <c r="T366" i="1"/>
  <c r="T367" i="1"/>
  <c r="T368" i="1"/>
  <c r="T369" i="1"/>
  <c r="T370" i="1"/>
  <c r="T371" i="1"/>
  <c r="T372" i="1"/>
  <c r="T363" i="1"/>
  <c r="R360" i="1"/>
  <c r="R361" i="1"/>
  <c r="R362" i="1"/>
  <c r="R364" i="1"/>
  <c r="R365" i="1"/>
  <c r="R366" i="1"/>
  <c r="R367" i="1"/>
  <c r="R368" i="1"/>
  <c r="R369" i="1"/>
  <c r="R370" i="1"/>
  <c r="R371" i="1"/>
  <c r="R372" i="1"/>
  <c r="R363" i="1"/>
  <c r="L364" i="1"/>
  <c r="L365" i="1"/>
  <c r="L366" i="1"/>
  <c r="L367" i="1"/>
  <c r="L368" i="1"/>
  <c r="L369" i="1"/>
  <c r="L370" i="1"/>
  <c r="L371" i="1"/>
  <c r="L372" i="1"/>
  <c r="P360" i="1"/>
  <c r="P361" i="1"/>
  <c r="P362" i="1"/>
  <c r="P364" i="1"/>
  <c r="P365" i="1"/>
  <c r="P366" i="1"/>
  <c r="P367" i="1"/>
  <c r="P368" i="1"/>
  <c r="P369" i="1"/>
  <c r="P370" i="1"/>
  <c r="P371" i="1"/>
  <c r="P372" i="1"/>
  <c r="P363" i="1"/>
  <c r="N360" i="1" l="1"/>
  <c r="N361" i="1"/>
  <c r="N362" i="1"/>
  <c r="L360" i="1"/>
  <c r="L361" i="1"/>
  <c r="L362" i="1"/>
  <c r="N372" i="1"/>
  <c r="N371" i="1"/>
  <c r="N370" i="1"/>
  <c r="N369" i="1"/>
  <c r="N368" i="1"/>
  <c r="N367" i="1"/>
  <c r="N366" i="1"/>
  <c r="N365" i="1"/>
  <c r="N364" i="1"/>
  <c r="N363" i="1"/>
  <c r="L363" i="1"/>
  <c r="AH356" i="1" l="1"/>
  <c r="AP356" i="1"/>
  <c r="AP357" i="1"/>
  <c r="AN356" i="1"/>
  <c r="AN357" i="1"/>
  <c r="AL356" i="1"/>
  <c r="AL357" i="1"/>
  <c r="AJ356" i="1"/>
  <c r="AJ357" i="1"/>
  <c r="L356" i="1"/>
  <c r="N356" i="1"/>
  <c r="T356" i="1"/>
  <c r="V356" i="1"/>
  <c r="X356" i="1"/>
  <c r="AH357" i="1"/>
  <c r="X357" i="1"/>
  <c r="V357" i="1"/>
  <c r="T357" i="1"/>
  <c r="R357" i="1"/>
  <c r="P357" i="1"/>
  <c r="N357" i="1"/>
  <c r="L357" i="1"/>
  <c r="Q356" i="1"/>
  <c r="O356" i="1"/>
  <c r="R356" i="1" l="1"/>
  <c r="Q324" i="1"/>
  <c r="R324" i="1" s="1"/>
  <c r="P356" i="1"/>
  <c r="O324" i="1"/>
  <c r="P324" i="1" s="1"/>
  <c r="N438" i="1"/>
  <c r="N439" i="1"/>
  <c r="N440" i="1"/>
  <c r="N441" i="1"/>
  <c r="N442" i="1"/>
  <c r="N443" i="1"/>
  <c r="N444" i="1"/>
  <c r="N445" i="1"/>
  <c r="N446" i="1"/>
  <c r="N447" i="1"/>
  <c r="N437" i="1"/>
  <c r="L438" i="1"/>
  <c r="L439" i="1"/>
  <c r="L440" i="1"/>
  <c r="L441" i="1"/>
  <c r="L442" i="1"/>
  <c r="L443" i="1"/>
  <c r="L444" i="1"/>
  <c r="L445" i="1"/>
  <c r="L446" i="1"/>
  <c r="L447" i="1"/>
  <c r="L437" i="1"/>
  <c r="P438" i="1"/>
  <c r="P439" i="1"/>
  <c r="P440" i="1"/>
  <c r="P441" i="1"/>
  <c r="P442" i="1"/>
  <c r="P443" i="1"/>
  <c r="P444" i="1"/>
  <c r="P445" i="1"/>
  <c r="P446" i="1"/>
  <c r="P447" i="1"/>
  <c r="P437" i="1"/>
  <c r="R437" i="1"/>
  <c r="R438" i="1"/>
  <c r="R439" i="1"/>
  <c r="R440" i="1"/>
  <c r="R441" i="1"/>
  <c r="R442" i="1"/>
  <c r="R443" i="1"/>
  <c r="R444" i="1"/>
  <c r="R445" i="1"/>
  <c r="R446" i="1"/>
  <c r="R447" i="1"/>
  <c r="T438" i="1"/>
  <c r="T439" i="1"/>
  <c r="T440" i="1"/>
  <c r="T441" i="1"/>
  <c r="T442" i="1"/>
  <c r="T443" i="1"/>
  <c r="T444" i="1"/>
  <c r="T445" i="1"/>
  <c r="T446" i="1"/>
  <c r="T447" i="1"/>
  <c r="T437" i="1"/>
  <c r="V445" i="1"/>
  <c r="V441" i="1"/>
  <c r="V439" i="1"/>
  <c r="V438" i="1"/>
  <c r="X438" i="1"/>
  <c r="X439" i="1"/>
  <c r="X440" i="1"/>
  <c r="X441" i="1"/>
  <c r="X442" i="1"/>
  <c r="X443" i="1"/>
  <c r="X444" i="1"/>
  <c r="X445" i="1"/>
  <c r="X446" i="1"/>
  <c r="X447" i="1"/>
  <c r="X437" i="1"/>
  <c r="AP438" i="1"/>
  <c r="AP439" i="1"/>
  <c r="AP440" i="1"/>
  <c r="AP441" i="1"/>
  <c r="AP442" i="1"/>
  <c r="AP443" i="1"/>
  <c r="AP444" i="1"/>
  <c r="AP445" i="1"/>
  <c r="AP446" i="1"/>
  <c r="AP447" i="1"/>
  <c r="AP437" i="1"/>
  <c r="AL438" i="1"/>
  <c r="AL439" i="1"/>
  <c r="AL440" i="1"/>
  <c r="AL441" i="1"/>
  <c r="AL442" i="1"/>
  <c r="AL443" i="1"/>
  <c r="AL444" i="1"/>
  <c r="AL445" i="1"/>
  <c r="AL446" i="1"/>
  <c r="AL447" i="1"/>
  <c r="AL437" i="1"/>
  <c r="AJ438" i="1"/>
  <c r="AJ439" i="1"/>
  <c r="AJ440" i="1"/>
  <c r="AJ441" i="1"/>
  <c r="AJ442" i="1"/>
  <c r="AJ443" i="1"/>
  <c r="AJ444" i="1"/>
  <c r="AJ445" i="1"/>
  <c r="AJ446" i="1"/>
  <c r="AJ447" i="1"/>
  <c r="AJ437" i="1"/>
  <c r="T127" i="1" l="1"/>
  <c r="T128" i="1"/>
  <c r="T129" i="1"/>
  <c r="T130" i="1"/>
  <c r="T131" i="1"/>
  <c r="T132" i="1"/>
  <c r="T133" i="1"/>
  <c r="T134" i="1"/>
  <c r="T135" i="1"/>
  <c r="T136" i="1"/>
  <c r="T137" i="1"/>
  <c r="T138" i="1"/>
  <c r="T139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U226" i="1" l="1"/>
  <c r="V226" i="1" s="1"/>
  <c r="AP487" i="1" l="1"/>
  <c r="AL487" i="1"/>
  <c r="AJ487" i="1"/>
  <c r="X487" i="1"/>
  <c r="V487" i="1"/>
  <c r="T487" i="1"/>
  <c r="R487" i="1"/>
  <c r="P487" i="1"/>
  <c r="N487" i="1"/>
  <c r="L487" i="1"/>
  <c r="AP486" i="1"/>
  <c r="AL486" i="1"/>
  <c r="AJ486" i="1"/>
  <c r="X486" i="1"/>
  <c r="V486" i="1"/>
  <c r="T486" i="1"/>
  <c r="R486" i="1"/>
  <c r="P486" i="1"/>
  <c r="N486" i="1"/>
  <c r="L486" i="1"/>
  <c r="AP485" i="1"/>
  <c r="AL485" i="1"/>
  <c r="AJ485" i="1"/>
  <c r="X485" i="1"/>
  <c r="V485" i="1"/>
  <c r="T485" i="1"/>
  <c r="R485" i="1"/>
  <c r="P485" i="1"/>
  <c r="N485" i="1"/>
  <c r="L485" i="1"/>
  <c r="AP484" i="1"/>
  <c r="AL484" i="1"/>
  <c r="AJ484" i="1"/>
  <c r="X484" i="1"/>
  <c r="V484" i="1"/>
  <c r="T484" i="1"/>
  <c r="R484" i="1"/>
  <c r="P484" i="1"/>
  <c r="N484" i="1"/>
  <c r="L484" i="1"/>
  <c r="AP483" i="1"/>
  <c r="AL483" i="1"/>
  <c r="AJ483" i="1"/>
  <c r="X483" i="1"/>
  <c r="V483" i="1"/>
  <c r="T483" i="1"/>
  <c r="R483" i="1"/>
  <c r="P483" i="1"/>
  <c r="N483" i="1"/>
  <c r="L483" i="1"/>
  <c r="AP482" i="1"/>
  <c r="AL482" i="1"/>
  <c r="AJ482" i="1"/>
  <c r="X482" i="1"/>
  <c r="V482" i="1"/>
  <c r="T482" i="1"/>
  <c r="R482" i="1"/>
  <c r="P482" i="1"/>
  <c r="N482" i="1"/>
  <c r="L482" i="1"/>
  <c r="AP481" i="1"/>
  <c r="AL481" i="1"/>
  <c r="AJ481" i="1"/>
  <c r="AF481" i="1"/>
  <c r="AB481" i="1"/>
  <c r="X481" i="1"/>
  <c r="V481" i="1"/>
  <c r="T481" i="1"/>
  <c r="R481" i="1"/>
  <c r="P481" i="1"/>
  <c r="N481" i="1"/>
  <c r="L481" i="1"/>
  <c r="AP480" i="1"/>
  <c r="AL480" i="1"/>
  <c r="AJ480" i="1"/>
  <c r="X480" i="1"/>
  <c r="V480" i="1"/>
  <c r="T480" i="1"/>
  <c r="R480" i="1"/>
  <c r="P480" i="1"/>
  <c r="N480" i="1"/>
  <c r="L480" i="1"/>
  <c r="AP479" i="1"/>
  <c r="AL479" i="1"/>
  <c r="AJ479" i="1"/>
  <c r="X479" i="1"/>
  <c r="V479" i="1"/>
  <c r="T479" i="1"/>
  <c r="R479" i="1"/>
  <c r="P479" i="1"/>
  <c r="N479" i="1"/>
  <c r="L479" i="1"/>
  <c r="AP478" i="1"/>
  <c r="AL478" i="1"/>
  <c r="AJ478" i="1"/>
  <c r="X478" i="1"/>
  <c r="V478" i="1"/>
  <c r="T478" i="1"/>
  <c r="R478" i="1"/>
  <c r="P478" i="1"/>
  <c r="N478" i="1"/>
  <c r="L478" i="1"/>
  <c r="AO477" i="1"/>
  <c r="AN477" i="1"/>
  <c r="AM477" i="1"/>
  <c r="AK477" i="1"/>
  <c r="AI477" i="1"/>
  <c r="AH477" i="1"/>
  <c r="AG477" i="1"/>
  <c r="AE477" i="1"/>
  <c r="AD477" i="1"/>
  <c r="AC477" i="1"/>
  <c r="AA477" i="1"/>
  <c r="Z477" i="1"/>
  <c r="Y477" i="1"/>
  <c r="W477" i="1"/>
  <c r="U477" i="1"/>
  <c r="S477" i="1"/>
  <c r="Q477" i="1"/>
  <c r="O477" i="1"/>
  <c r="M477" i="1"/>
  <c r="K477" i="1"/>
  <c r="Q449" i="1" l="1"/>
  <c r="Q451" i="1"/>
  <c r="AO449" i="1"/>
  <c r="AO451" i="1"/>
  <c r="O451" i="1"/>
  <c r="O449" i="1"/>
  <c r="W451" i="1"/>
  <c r="W449" i="1"/>
  <c r="AC449" i="1"/>
  <c r="AC451" i="1"/>
  <c r="AI451" i="1"/>
  <c r="AI449" i="1"/>
  <c r="Y449" i="1"/>
  <c r="Y451" i="1"/>
  <c r="K451" i="1"/>
  <c r="K449" i="1"/>
  <c r="S449" i="1"/>
  <c r="S451" i="1"/>
  <c r="AE451" i="1"/>
  <c r="AE449" i="1"/>
  <c r="AK451" i="1"/>
  <c r="AK449" i="1"/>
  <c r="M451" i="1"/>
  <c r="M449" i="1"/>
  <c r="U451" i="1"/>
  <c r="U449" i="1"/>
  <c r="AA449" i="1"/>
  <c r="AA451" i="1"/>
  <c r="AG449" i="1"/>
  <c r="AG451" i="1"/>
  <c r="AM449" i="1"/>
  <c r="AM451" i="1"/>
  <c r="V327" i="1"/>
  <c r="AP337" i="1" l="1"/>
  <c r="AN337" i="1"/>
  <c r="AL337" i="1"/>
  <c r="AJ337" i="1"/>
  <c r="X337" i="1"/>
  <c r="V337" i="1"/>
  <c r="T337" i="1"/>
  <c r="R337" i="1"/>
  <c r="P337" i="1"/>
  <c r="N337" i="1"/>
  <c r="L337" i="1"/>
  <c r="AP336" i="1"/>
  <c r="AN336" i="1"/>
  <c r="AL336" i="1"/>
  <c r="AJ336" i="1"/>
  <c r="X336" i="1"/>
  <c r="V336" i="1"/>
  <c r="T336" i="1"/>
  <c r="R336" i="1"/>
  <c r="P336" i="1"/>
  <c r="N336" i="1"/>
  <c r="L336" i="1"/>
  <c r="AP335" i="1"/>
  <c r="AN335" i="1"/>
  <c r="AL335" i="1"/>
  <c r="AJ335" i="1"/>
  <c r="X335" i="1"/>
  <c r="V335" i="1"/>
  <c r="T335" i="1"/>
  <c r="R335" i="1"/>
  <c r="P335" i="1"/>
  <c r="N335" i="1"/>
  <c r="L335" i="1"/>
  <c r="AP334" i="1"/>
  <c r="AL334" i="1"/>
  <c r="AJ334" i="1"/>
  <c r="X334" i="1"/>
  <c r="V334" i="1"/>
  <c r="T334" i="1"/>
  <c r="R334" i="1"/>
  <c r="P334" i="1"/>
  <c r="N334" i="1"/>
  <c r="L334" i="1"/>
  <c r="AP333" i="1"/>
  <c r="AL333" i="1"/>
  <c r="AJ333" i="1"/>
  <c r="X333" i="1"/>
  <c r="V333" i="1"/>
  <c r="T333" i="1"/>
  <c r="R333" i="1"/>
  <c r="P333" i="1"/>
  <c r="N333" i="1"/>
  <c r="L333" i="1"/>
  <c r="AP332" i="1"/>
  <c r="AL332" i="1"/>
  <c r="AJ332" i="1"/>
  <c r="X332" i="1"/>
  <c r="V332" i="1"/>
  <c r="T332" i="1"/>
  <c r="R332" i="1"/>
  <c r="P332" i="1"/>
  <c r="N332" i="1"/>
  <c r="L332" i="1"/>
  <c r="AP331" i="1"/>
  <c r="AL331" i="1"/>
  <c r="AJ331" i="1"/>
  <c r="X331" i="1"/>
  <c r="V331" i="1"/>
  <c r="T331" i="1"/>
  <c r="R331" i="1"/>
  <c r="P331" i="1"/>
  <c r="N331" i="1"/>
  <c r="L331" i="1"/>
  <c r="AP330" i="1"/>
  <c r="AL330" i="1"/>
  <c r="AJ330" i="1"/>
  <c r="X330" i="1"/>
  <c r="V330" i="1"/>
  <c r="T330" i="1"/>
  <c r="R330" i="1"/>
  <c r="P330" i="1"/>
  <c r="N330" i="1"/>
  <c r="L330" i="1"/>
  <c r="AP329" i="1"/>
  <c r="AL329" i="1"/>
  <c r="AJ329" i="1"/>
  <c r="X329" i="1"/>
  <c r="V329" i="1"/>
  <c r="T329" i="1"/>
  <c r="R329" i="1"/>
  <c r="P329" i="1"/>
  <c r="N329" i="1"/>
  <c r="L329" i="1"/>
  <c r="AO328" i="1"/>
  <c r="AM328" i="1"/>
  <c r="AK328" i="1"/>
  <c r="AI328" i="1"/>
  <c r="W328" i="1"/>
  <c r="U328" i="1"/>
  <c r="S328" i="1"/>
  <c r="Q328" i="1"/>
  <c r="O328" i="1"/>
  <c r="M328" i="1"/>
  <c r="M325" i="1" s="1"/>
  <c r="N325" i="1" s="1"/>
  <c r="K328" i="1"/>
  <c r="Q325" i="1" l="1"/>
  <c r="R325" i="1" s="1"/>
  <c r="Q323" i="1"/>
  <c r="AI325" i="1"/>
  <c r="AJ325" i="1" s="1"/>
  <c r="AI323" i="1"/>
  <c r="K325" i="1"/>
  <c r="L325" i="1" s="1"/>
  <c r="K323" i="1"/>
  <c r="S325" i="1"/>
  <c r="T325" i="1" s="1"/>
  <c r="S323" i="1"/>
  <c r="AK323" i="1"/>
  <c r="AK325" i="1"/>
  <c r="AL325" i="1" s="1"/>
  <c r="U323" i="1"/>
  <c r="U325" i="1"/>
  <c r="V325" i="1" s="1"/>
  <c r="AN328" i="1"/>
  <c r="AM323" i="1"/>
  <c r="AM325" i="1"/>
  <c r="AN325" i="1" s="1"/>
  <c r="O323" i="1"/>
  <c r="O325" i="1"/>
  <c r="P325" i="1" s="1"/>
  <c r="W323" i="1"/>
  <c r="W325" i="1"/>
  <c r="X325" i="1" s="1"/>
  <c r="AO325" i="1"/>
  <c r="AP325" i="1" s="1"/>
  <c r="AO323" i="1"/>
  <c r="AL248" i="1"/>
  <c r="AL249" i="1"/>
  <c r="AL250" i="1"/>
  <c r="AL251" i="1"/>
  <c r="AL252" i="1"/>
  <c r="AL253" i="1"/>
  <c r="AL254" i="1"/>
  <c r="AL255" i="1"/>
  <c r="AJ248" i="1"/>
  <c r="AJ249" i="1"/>
  <c r="AJ250" i="1"/>
  <c r="AJ251" i="1"/>
  <c r="AJ252" i="1"/>
  <c r="AJ253" i="1"/>
  <c r="AJ254" i="1"/>
  <c r="AJ255" i="1"/>
  <c r="AP248" i="1"/>
  <c r="AP249" i="1"/>
  <c r="AP250" i="1"/>
  <c r="AP251" i="1"/>
  <c r="AP252" i="1"/>
  <c r="AP253" i="1"/>
  <c r="AP254" i="1"/>
  <c r="AP255" i="1"/>
  <c r="AP391" i="1"/>
  <c r="AN391" i="1"/>
  <c r="AL391" i="1"/>
  <c r="AJ391" i="1"/>
  <c r="X391" i="1"/>
  <c r="V391" i="1"/>
  <c r="T391" i="1"/>
  <c r="R391" i="1"/>
  <c r="P391" i="1"/>
  <c r="N391" i="1"/>
  <c r="L391" i="1"/>
  <c r="AP390" i="1"/>
  <c r="AN390" i="1"/>
  <c r="AL390" i="1"/>
  <c r="AJ390" i="1"/>
  <c r="X390" i="1"/>
  <c r="V390" i="1"/>
  <c r="T390" i="1"/>
  <c r="R390" i="1"/>
  <c r="P390" i="1"/>
  <c r="N390" i="1"/>
  <c r="L390" i="1"/>
  <c r="AP389" i="1"/>
  <c r="AN389" i="1"/>
  <c r="AL389" i="1"/>
  <c r="AJ389" i="1"/>
  <c r="X389" i="1"/>
  <c r="V389" i="1"/>
  <c r="T389" i="1"/>
  <c r="R389" i="1"/>
  <c r="P389" i="1"/>
  <c r="N389" i="1"/>
  <c r="L389" i="1"/>
  <c r="AP388" i="1"/>
  <c r="AN388" i="1"/>
  <c r="AL388" i="1"/>
  <c r="AJ388" i="1"/>
  <c r="X388" i="1"/>
  <c r="V388" i="1"/>
  <c r="T388" i="1"/>
  <c r="R388" i="1"/>
  <c r="P388" i="1"/>
  <c r="N388" i="1"/>
  <c r="L388" i="1"/>
  <c r="AP387" i="1"/>
  <c r="AN387" i="1"/>
  <c r="AL387" i="1"/>
  <c r="AJ387" i="1"/>
  <c r="X387" i="1"/>
  <c r="V387" i="1"/>
  <c r="T387" i="1"/>
  <c r="R387" i="1"/>
  <c r="P387" i="1"/>
  <c r="N387" i="1"/>
  <c r="L387" i="1"/>
  <c r="AP386" i="1"/>
  <c r="AN386" i="1"/>
  <c r="AL386" i="1"/>
  <c r="AJ386" i="1"/>
  <c r="X386" i="1"/>
  <c r="V386" i="1"/>
  <c r="T386" i="1"/>
  <c r="R386" i="1"/>
  <c r="P386" i="1"/>
  <c r="N386" i="1"/>
  <c r="L386" i="1"/>
  <c r="AP385" i="1"/>
  <c r="AN385" i="1"/>
  <c r="AL385" i="1"/>
  <c r="AJ385" i="1"/>
  <c r="X385" i="1"/>
  <c r="V385" i="1"/>
  <c r="T385" i="1"/>
  <c r="R385" i="1"/>
  <c r="P385" i="1"/>
  <c r="N385" i="1"/>
  <c r="L385" i="1"/>
  <c r="AP384" i="1"/>
  <c r="AN384" i="1"/>
  <c r="AL384" i="1"/>
  <c r="AJ384" i="1"/>
  <c r="X384" i="1"/>
  <c r="V384" i="1"/>
  <c r="T384" i="1"/>
  <c r="R384" i="1"/>
  <c r="P384" i="1"/>
  <c r="N384" i="1"/>
  <c r="L384" i="1"/>
  <c r="AP383" i="1"/>
  <c r="AN383" i="1"/>
  <c r="AL383" i="1"/>
  <c r="AJ383" i="1"/>
  <c r="X383" i="1"/>
  <c r="V383" i="1"/>
  <c r="T383" i="1"/>
  <c r="R383" i="1"/>
  <c r="P383" i="1"/>
  <c r="N383" i="1"/>
  <c r="L383" i="1"/>
  <c r="AP382" i="1"/>
  <c r="AN382" i="1"/>
  <c r="AL382" i="1"/>
  <c r="AJ382" i="1"/>
  <c r="X382" i="1"/>
  <c r="V382" i="1"/>
  <c r="T382" i="1"/>
  <c r="R382" i="1"/>
  <c r="P382" i="1"/>
  <c r="N382" i="1"/>
  <c r="L382" i="1"/>
  <c r="AP381" i="1"/>
  <c r="AN381" i="1"/>
  <c r="AL381" i="1"/>
  <c r="AJ381" i="1"/>
  <c r="X381" i="1"/>
  <c r="V381" i="1"/>
  <c r="T381" i="1"/>
  <c r="R381" i="1"/>
  <c r="P381" i="1"/>
  <c r="N381" i="1"/>
  <c r="L381" i="1"/>
  <c r="AP380" i="1"/>
  <c r="AN380" i="1"/>
  <c r="AL380" i="1"/>
  <c r="AJ380" i="1"/>
  <c r="X380" i="1"/>
  <c r="V380" i="1"/>
  <c r="T380" i="1"/>
  <c r="R380" i="1"/>
  <c r="P380" i="1"/>
  <c r="N380" i="1"/>
  <c r="L380" i="1"/>
  <c r="AP379" i="1"/>
  <c r="AN379" i="1"/>
  <c r="AL379" i="1"/>
  <c r="AJ379" i="1"/>
  <c r="X379" i="1"/>
  <c r="V379" i="1"/>
  <c r="T379" i="1"/>
  <c r="R379" i="1"/>
  <c r="P379" i="1"/>
  <c r="N379" i="1"/>
  <c r="L379" i="1"/>
  <c r="AO378" i="1"/>
  <c r="AM378" i="1"/>
  <c r="AK378" i="1"/>
  <c r="AI378" i="1"/>
  <c r="W378" i="1"/>
  <c r="U378" i="1"/>
  <c r="S378" i="1"/>
  <c r="Q378" i="1"/>
  <c r="O378" i="1"/>
  <c r="M378" i="1"/>
  <c r="K378" i="1"/>
  <c r="O376" i="1" l="1"/>
  <c r="O374" i="1"/>
  <c r="W376" i="1"/>
  <c r="W374" i="1"/>
  <c r="AO376" i="1"/>
  <c r="AO374" i="1"/>
  <c r="AP323" i="1"/>
  <c r="P323" i="1"/>
  <c r="M376" i="1"/>
  <c r="M374" i="1"/>
  <c r="Q376" i="1"/>
  <c r="Q374" i="1"/>
  <c r="AI376" i="1"/>
  <c r="AI374" i="1"/>
  <c r="X323" i="1"/>
  <c r="AL323" i="1"/>
  <c r="L323" i="1"/>
  <c r="K376" i="1"/>
  <c r="K374" i="1"/>
  <c r="S376" i="1"/>
  <c r="S374" i="1"/>
  <c r="AK376" i="1"/>
  <c r="AK374" i="1"/>
  <c r="V323" i="1"/>
  <c r="T323" i="1"/>
  <c r="R323" i="1"/>
  <c r="U376" i="1"/>
  <c r="U374" i="1"/>
  <c r="AM376" i="1"/>
  <c r="AM374" i="1"/>
  <c r="AN323" i="1"/>
  <c r="AJ323" i="1"/>
  <c r="AO512" i="1"/>
  <c r="AP512" i="1" s="1"/>
  <c r="M512" i="1"/>
  <c r="N512" i="1" s="1"/>
  <c r="AO511" i="1"/>
  <c r="AP511" i="1" s="1"/>
  <c r="M511" i="1"/>
  <c r="N511" i="1" s="1"/>
  <c r="AO510" i="1"/>
  <c r="AP510" i="1" s="1"/>
  <c r="M510" i="1"/>
  <c r="N510" i="1" s="1"/>
  <c r="AO509" i="1"/>
  <c r="AP509" i="1" s="1"/>
  <c r="Q509" i="1"/>
  <c r="R509" i="1" s="1"/>
  <c r="AO508" i="1"/>
  <c r="AP508" i="1" s="1"/>
  <c r="M508" i="1"/>
  <c r="N508" i="1" s="1"/>
  <c r="AO507" i="1"/>
  <c r="AP507" i="1" s="1"/>
  <c r="M507" i="1"/>
  <c r="N507" i="1" s="1"/>
  <c r="AO506" i="1"/>
  <c r="AP506" i="1" s="1"/>
  <c r="M505" i="1"/>
  <c r="N505" i="1" s="1"/>
  <c r="AO504" i="1"/>
  <c r="AP504" i="1" s="1"/>
  <c r="M504" i="1"/>
  <c r="N504" i="1" s="1"/>
  <c r="AO503" i="1"/>
  <c r="AP503" i="1" s="1"/>
  <c r="AO502" i="1"/>
  <c r="AP502" i="1" s="1"/>
  <c r="Q502" i="1"/>
  <c r="R502" i="1" s="1"/>
  <c r="M502" i="1"/>
  <c r="N502" i="1" s="1"/>
  <c r="AO501" i="1"/>
  <c r="AP501" i="1" s="1"/>
  <c r="M501" i="1"/>
  <c r="N501" i="1" s="1"/>
  <c r="AO500" i="1"/>
  <c r="AP500" i="1" s="1"/>
  <c r="M499" i="1"/>
  <c r="N499" i="1" s="1"/>
  <c r="AM498" i="1"/>
  <c r="AK498" i="1"/>
  <c r="AI498" i="1"/>
  <c r="AH498" i="1"/>
  <c r="AG498" i="1"/>
  <c r="AF498" i="1"/>
  <c r="AE498" i="1"/>
  <c r="AC498" i="1"/>
  <c r="AB498" i="1"/>
  <c r="AA498" i="1"/>
  <c r="Z498" i="1"/>
  <c r="Y498" i="1"/>
  <c r="W498" i="1"/>
  <c r="U498" i="1"/>
  <c r="V498" i="1" s="1"/>
  <c r="S498" i="1"/>
  <c r="O498" i="1"/>
  <c r="K498" i="1"/>
  <c r="AP598" i="1"/>
  <c r="AN598" i="1"/>
  <c r="AL598" i="1"/>
  <c r="AJ598" i="1"/>
  <c r="AD598" i="1"/>
  <c r="V598" i="1"/>
  <c r="T598" i="1"/>
  <c r="R598" i="1"/>
  <c r="P598" i="1"/>
  <c r="N598" i="1"/>
  <c r="L598" i="1"/>
  <c r="AP601" i="1"/>
  <c r="AN601" i="1"/>
  <c r="AL601" i="1"/>
  <c r="AJ601" i="1"/>
  <c r="AD601" i="1"/>
  <c r="V601" i="1"/>
  <c r="T601" i="1"/>
  <c r="R601" i="1"/>
  <c r="P601" i="1"/>
  <c r="N601" i="1"/>
  <c r="L601" i="1"/>
  <c r="AP600" i="1"/>
  <c r="AN600" i="1"/>
  <c r="AL600" i="1"/>
  <c r="AJ600" i="1"/>
  <c r="AD600" i="1"/>
  <c r="V600" i="1"/>
  <c r="T600" i="1"/>
  <c r="R600" i="1"/>
  <c r="P600" i="1"/>
  <c r="N600" i="1"/>
  <c r="L600" i="1"/>
  <c r="AP599" i="1"/>
  <c r="AN599" i="1"/>
  <c r="AL599" i="1"/>
  <c r="AJ599" i="1"/>
  <c r="AD599" i="1"/>
  <c r="V599" i="1"/>
  <c r="T599" i="1"/>
  <c r="R599" i="1"/>
  <c r="P599" i="1"/>
  <c r="N599" i="1"/>
  <c r="L599" i="1"/>
  <c r="S495" i="1" l="1"/>
  <c r="T498" i="1"/>
  <c r="AE6" i="1"/>
  <c r="AE497" i="1"/>
  <c r="AE495" i="1"/>
  <c r="AI495" i="1"/>
  <c r="AJ498" i="1"/>
  <c r="U495" i="1"/>
  <c r="U4" i="1" s="1"/>
  <c r="AA495" i="1"/>
  <c r="AK495" i="1"/>
  <c r="AL498" i="1"/>
  <c r="K495" i="1"/>
  <c r="L498" i="1"/>
  <c r="X498" i="1"/>
  <c r="W495" i="1"/>
  <c r="AG495" i="1"/>
  <c r="AM495" i="1"/>
  <c r="AN498" i="1"/>
  <c r="O495" i="1"/>
  <c r="P498" i="1"/>
  <c r="Y6" i="1"/>
  <c r="Y497" i="1"/>
  <c r="Y495" i="1"/>
  <c r="Y4" i="1" s="1"/>
  <c r="AC495" i="1"/>
  <c r="AD498" i="1"/>
  <c r="M498" i="1"/>
  <c r="Q498" i="1"/>
  <c r="AO498" i="1"/>
  <c r="AP522" i="1"/>
  <c r="AN522" i="1"/>
  <c r="AN523" i="1"/>
  <c r="AL522" i="1"/>
  <c r="AO523" i="1"/>
  <c r="AO524" i="1"/>
  <c r="AP524" i="1" s="1"/>
  <c r="AM524" i="1"/>
  <c r="AN524" i="1" s="1"/>
  <c r="AK523" i="1"/>
  <c r="AK524" i="1"/>
  <c r="AL524" i="1" s="1"/>
  <c r="AJ522" i="1"/>
  <c r="AM4" i="1" l="1"/>
  <c r="AN495" i="1"/>
  <c r="AE4" i="1"/>
  <c r="AG4" i="1"/>
  <c r="AK4" i="1"/>
  <c r="AI4" i="1"/>
  <c r="AC4" i="1"/>
  <c r="AA4" i="1"/>
  <c r="AM497" i="1"/>
  <c r="AN497" i="1" s="1"/>
  <c r="AM6" i="1"/>
  <c r="W4" i="1"/>
  <c r="M495" i="1"/>
  <c r="N498" i="1"/>
  <c r="AK497" i="1"/>
  <c r="AL497" i="1" s="1"/>
  <c r="S4" i="1"/>
  <c r="AP523" i="1"/>
  <c r="AO496" i="1"/>
  <c r="AP496" i="1" s="1"/>
  <c r="AL523" i="1"/>
  <c r="AK496" i="1"/>
  <c r="AL496" i="1" s="1"/>
  <c r="AO497" i="1"/>
  <c r="AP497" i="1" s="1"/>
  <c r="AO495" i="1"/>
  <c r="AP498" i="1"/>
  <c r="AO6" i="1"/>
  <c r="O4" i="1"/>
  <c r="AK6" i="1"/>
  <c r="K4" i="1"/>
  <c r="Q495" i="1"/>
  <c r="R498" i="1"/>
  <c r="AI523" i="1"/>
  <c r="AI524" i="1"/>
  <c r="AO4" i="1" l="1"/>
  <c r="AP495" i="1"/>
  <c r="Q4" i="1"/>
  <c r="AJ524" i="1"/>
  <c r="AI497" i="1"/>
  <c r="AI6" i="1"/>
  <c r="AJ523" i="1"/>
  <c r="AI496" i="1"/>
  <c r="AH522" i="1"/>
  <c r="AH523" i="1"/>
  <c r="AF522" i="1"/>
  <c r="AF523" i="1"/>
  <c r="AF524" i="1"/>
  <c r="AD522" i="1"/>
  <c r="AB522" i="1"/>
  <c r="X522" i="1"/>
  <c r="AG524" i="1"/>
  <c r="AC524" i="1"/>
  <c r="AA523" i="1"/>
  <c r="AA524" i="1"/>
  <c r="W523" i="1"/>
  <c r="W524" i="1"/>
  <c r="V522" i="1"/>
  <c r="T522" i="1"/>
  <c r="R522" i="1"/>
  <c r="R523" i="1"/>
  <c r="P522" i="1"/>
  <c r="U523" i="1"/>
  <c r="U524" i="1"/>
  <c r="S523" i="1"/>
  <c r="S524" i="1"/>
  <c r="Q524" i="1"/>
  <c r="O523" i="1"/>
  <c r="O524" i="1"/>
  <c r="N522" i="1"/>
  <c r="L522" i="1"/>
  <c r="M523" i="1"/>
  <c r="M524" i="1"/>
  <c r="K523" i="1"/>
  <c r="K524" i="1"/>
  <c r="P523" i="1" l="1"/>
  <c r="O496" i="1"/>
  <c r="AH524" i="1"/>
  <c r="AG497" i="1"/>
  <c r="AG6" i="1"/>
  <c r="N524" i="1"/>
  <c r="M497" i="1"/>
  <c r="P524" i="1"/>
  <c r="O6" i="1"/>
  <c r="T523" i="1"/>
  <c r="S496" i="1"/>
  <c r="X524" i="1"/>
  <c r="W497" i="1"/>
  <c r="W6" i="1"/>
  <c r="AD524" i="1"/>
  <c r="AC497" i="1"/>
  <c r="AC6" i="1"/>
  <c r="N523" i="1"/>
  <c r="M496" i="1"/>
  <c r="V524" i="1"/>
  <c r="U6" i="1"/>
  <c r="U497" i="1"/>
  <c r="X523" i="1"/>
  <c r="W496" i="1"/>
  <c r="L524" i="1"/>
  <c r="K497" i="1"/>
  <c r="V523" i="1"/>
  <c r="U496" i="1"/>
  <c r="R524" i="1"/>
  <c r="Q497" i="1"/>
  <c r="Q6" i="1"/>
  <c r="AB524" i="1"/>
  <c r="AA6" i="1"/>
  <c r="AA497" i="1"/>
  <c r="L523" i="1"/>
  <c r="K496" i="1"/>
  <c r="T524" i="1"/>
  <c r="S6" i="1"/>
  <c r="AB523" i="1"/>
  <c r="AA496" i="1"/>
  <c r="AP541" i="1"/>
  <c r="AN541" i="1"/>
  <c r="AL541" i="1"/>
  <c r="AJ541" i="1"/>
  <c r="AP540" i="1"/>
  <c r="AN540" i="1"/>
  <c r="AL540" i="1"/>
  <c r="AJ540" i="1"/>
  <c r="AP539" i="1"/>
  <c r="AN539" i="1"/>
  <c r="AL539" i="1"/>
  <c r="AJ539" i="1"/>
  <c r="AP538" i="1"/>
  <c r="AN538" i="1"/>
  <c r="AL538" i="1"/>
  <c r="AJ538" i="1"/>
  <c r="AP537" i="1"/>
  <c r="AN537" i="1"/>
  <c r="AL537" i="1"/>
  <c r="AJ537" i="1"/>
  <c r="AP536" i="1"/>
  <c r="AN536" i="1"/>
  <c r="AL536" i="1"/>
  <c r="AJ536" i="1"/>
  <c r="AP535" i="1"/>
  <c r="AN535" i="1"/>
  <c r="AL535" i="1"/>
  <c r="AJ535" i="1"/>
  <c r="AP534" i="1"/>
  <c r="AN534" i="1"/>
  <c r="AL534" i="1"/>
  <c r="AJ534" i="1"/>
  <c r="AP533" i="1"/>
  <c r="AN533" i="1"/>
  <c r="AL533" i="1"/>
  <c r="AJ533" i="1"/>
  <c r="AP532" i="1"/>
  <c r="AN532" i="1"/>
  <c r="AL532" i="1"/>
  <c r="AJ532" i="1"/>
  <c r="AP531" i="1"/>
  <c r="AN531" i="1"/>
  <c r="AL531" i="1"/>
  <c r="AJ531" i="1"/>
  <c r="AP530" i="1"/>
  <c r="AN530" i="1"/>
  <c r="AL530" i="1"/>
  <c r="AJ530" i="1"/>
  <c r="AP529" i="1"/>
  <c r="AN529" i="1"/>
  <c r="AL529" i="1"/>
  <c r="AJ529" i="1"/>
  <c r="AP528" i="1"/>
  <c r="AN528" i="1"/>
  <c r="AL528" i="1"/>
  <c r="AJ528" i="1"/>
  <c r="AP527" i="1"/>
  <c r="AN527" i="1"/>
  <c r="AL527" i="1"/>
  <c r="AJ527" i="1"/>
  <c r="AP526" i="1"/>
  <c r="AN526" i="1"/>
  <c r="AL526" i="1"/>
  <c r="AJ526" i="1"/>
  <c r="AP525" i="1"/>
  <c r="AN525" i="1"/>
  <c r="AL525" i="1"/>
  <c r="AJ525" i="1"/>
  <c r="AH541" i="1"/>
  <c r="AF541" i="1"/>
  <c r="AD541" i="1"/>
  <c r="AB541" i="1"/>
  <c r="X541" i="1"/>
  <c r="AH540" i="1"/>
  <c r="AF540" i="1"/>
  <c r="AD540" i="1"/>
  <c r="AB540" i="1"/>
  <c r="X540" i="1"/>
  <c r="AH539" i="1"/>
  <c r="AF539" i="1"/>
  <c r="AD539" i="1"/>
  <c r="AB539" i="1"/>
  <c r="X539" i="1"/>
  <c r="AH538" i="1"/>
  <c r="AF538" i="1"/>
  <c r="AD538" i="1"/>
  <c r="AB538" i="1"/>
  <c r="X538" i="1"/>
  <c r="AH537" i="1"/>
  <c r="AF537" i="1"/>
  <c r="AD537" i="1"/>
  <c r="AB537" i="1"/>
  <c r="X537" i="1"/>
  <c r="AH536" i="1"/>
  <c r="AF536" i="1"/>
  <c r="AD536" i="1"/>
  <c r="AB536" i="1"/>
  <c r="X536" i="1"/>
  <c r="AH535" i="1"/>
  <c r="AF535" i="1"/>
  <c r="AD535" i="1"/>
  <c r="AB535" i="1"/>
  <c r="X535" i="1"/>
  <c r="AH534" i="1"/>
  <c r="AF534" i="1"/>
  <c r="AD534" i="1"/>
  <c r="AB534" i="1"/>
  <c r="X534" i="1"/>
  <c r="AH533" i="1"/>
  <c r="AF533" i="1"/>
  <c r="AD533" i="1"/>
  <c r="AB533" i="1"/>
  <c r="X533" i="1"/>
  <c r="AH532" i="1"/>
  <c r="AF532" i="1"/>
  <c r="AD532" i="1"/>
  <c r="AB532" i="1"/>
  <c r="X532" i="1"/>
  <c r="AH531" i="1"/>
  <c r="AF531" i="1"/>
  <c r="AD531" i="1"/>
  <c r="AB531" i="1"/>
  <c r="X531" i="1"/>
  <c r="AH530" i="1"/>
  <c r="AF530" i="1"/>
  <c r="AD530" i="1"/>
  <c r="AB530" i="1"/>
  <c r="X530" i="1"/>
  <c r="AH529" i="1"/>
  <c r="AF529" i="1"/>
  <c r="AD529" i="1"/>
  <c r="AB529" i="1"/>
  <c r="X529" i="1"/>
  <c r="AH528" i="1"/>
  <c r="AF528" i="1"/>
  <c r="AD528" i="1"/>
  <c r="AB528" i="1"/>
  <c r="X528" i="1"/>
  <c r="AH527" i="1"/>
  <c r="AF527" i="1"/>
  <c r="AD527" i="1"/>
  <c r="AB527" i="1"/>
  <c r="X527" i="1"/>
  <c r="AH526" i="1"/>
  <c r="AF526" i="1"/>
  <c r="AD526" i="1"/>
  <c r="AB526" i="1"/>
  <c r="X526" i="1"/>
  <c r="AH525" i="1"/>
  <c r="AF525" i="1"/>
  <c r="AD525" i="1"/>
  <c r="AB525" i="1"/>
  <c r="X525" i="1"/>
  <c r="V541" i="1"/>
  <c r="T541" i="1"/>
  <c r="R541" i="1"/>
  <c r="P541" i="1"/>
  <c r="V540" i="1"/>
  <c r="T540" i="1"/>
  <c r="R540" i="1"/>
  <c r="P540" i="1"/>
  <c r="V539" i="1"/>
  <c r="T539" i="1"/>
  <c r="R539" i="1"/>
  <c r="P539" i="1"/>
  <c r="V538" i="1"/>
  <c r="T538" i="1"/>
  <c r="R538" i="1"/>
  <c r="P538" i="1"/>
  <c r="V537" i="1"/>
  <c r="T537" i="1"/>
  <c r="R537" i="1"/>
  <c r="P537" i="1"/>
  <c r="V536" i="1"/>
  <c r="T536" i="1"/>
  <c r="R536" i="1"/>
  <c r="P536" i="1"/>
  <c r="V535" i="1"/>
  <c r="T535" i="1"/>
  <c r="R535" i="1"/>
  <c r="P535" i="1"/>
  <c r="V534" i="1"/>
  <c r="T534" i="1"/>
  <c r="R534" i="1"/>
  <c r="P534" i="1"/>
  <c r="V533" i="1"/>
  <c r="T533" i="1"/>
  <c r="R533" i="1"/>
  <c r="P533" i="1"/>
  <c r="V532" i="1"/>
  <c r="T532" i="1"/>
  <c r="R532" i="1"/>
  <c r="P532" i="1"/>
  <c r="V531" i="1"/>
  <c r="T531" i="1"/>
  <c r="R531" i="1"/>
  <c r="P531" i="1"/>
  <c r="V530" i="1"/>
  <c r="T530" i="1"/>
  <c r="R530" i="1"/>
  <c r="P530" i="1"/>
  <c r="V529" i="1"/>
  <c r="T529" i="1"/>
  <c r="R529" i="1"/>
  <c r="P529" i="1"/>
  <c r="V528" i="1"/>
  <c r="T528" i="1"/>
  <c r="R528" i="1"/>
  <c r="P528" i="1"/>
  <c r="V527" i="1"/>
  <c r="T527" i="1"/>
  <c r="R527" i="1"/>
  <c r="P527" i="1"/>
  <c r="V526" i="1"/>
  <c r="T526" i="1"/>
  <c r="R526" i="1"/>
  <c r="P526" i="1"/>
  <c r="V525" i="1"/>
  <c r="T525" i="1"/>
  <c r="R525" i="1"/>
  <c r="P525" i="1"/>
  <c r="N541" i="1" l="1"/>
  <c r="L541" i="1"/>
  <c r="N540" i="1"/>
  <c r="L540" i="1"/>
  <c r="N539" i="1"/>
  <c r="L539" i="1"/>
  <c r="N538" i="1"/>
  <c r="L538" i="1"/>
  <c r="N537" i="1"/>
  <c r="L537" i="1"/>
  <c r="N536" i="1"/>
  <c r="L536" i="1"/>
  <c r="N535" i="1"/>
  <c r="L535" i="1"/>
  <c r="N534" i="1"/>
  <c r="L534" i="1"/>
  <c r="N533" i="1"/>
  <c r="L533" i="1"/>
  <c r="N532" i="1"/>
  <c r="L532" i="1"/>
  <c r="N531" i="1"/>
  <c r="L531" i="1"/>
  <c r="N530" i="1"/>
  <c r="L530" i="1"/>
  <c r="N529" i="1"/>
  <c r="L529" i="1"/>
  <c r="N528" i="1"/>
  <c r="L528" i="1"/>
  <c r="N527" i="1"/>
  <c r="L527" i="1"/>
  <c r="N526" i="1"/>
  <c r="L526" i="1"/>
  <c r="N525" i="1"/>
  <c r="L525" i="1"/>
  <c r="M323" i="1" l="1"/>
  <c r="N323" i="1" l="1"/>
  <c r="M4" i="1"/>
  <c r="M202" i="1"/>
  <c r="N202" i="1" s="1"/>
  <c r="M6" i="1" l="1"/>
  <c r="K6" i="1"/>
  <c r="M5" i="1"/>
  <c r="N5" i="1" s="1"/>
  <c r="AO226" i="1" l="1"/>
  <c r="AP226" i="1" s="1"/>
  <c r="AM226" i="1"/>
  <c r="AN226" i="1" s="1"/>
  <c r="AK226" i="1"/>
  <c r="AL226" i="1" s="1"/>
  <c r="AI226" i="1"/>
  <c r="AJ226" i="1" s="1"/>
  <c r="AG226" i="1"/>
  <c r="AH226" i="1" s="1"/>
  <c r="AE226" i="1"/>
  <c r="AF226" i="1" s="1"/>
  <c r="AC226" i="1"/>
  <c r="AD226" i="1" s="1"/>
  <c r="AA226" i="1"/>
  <c r="AB226" i="1" s="1"/>
  <c r="Y226" i="1"/>
  <c r="Z226" i="1" s="1"/>
  <c r="W226" i="1"/>
  <c r="X226" i="1" s="1"/>
  <c r="S226" i="1"/>
  <c r="T226" i="1" s="1"/>
  <c r="Q226" i="1"/>
  <c r="R226" i="1" s="1"/>
  <c r="O226" i="1"/>
  <c r="P226" i="1" s="1"/>
  <c r="H5" i="1" l="1"/>
  <c r="J5" i="1" l="1"/>
  <c r="I521" i="1" l="1"/>
  <c r="I520" i="1"/>
  <c r="I519" i="1"/>
  <c r="I518" i="1"/>
  <c r="I517" i="1"/>
  <c r="I516" i="1"/>
  <c r="I515" i="1"/>
  <c r="I514" i="1"/>
  <c r="J597" i="1" l="1"/>
  <c r="H597" i="1"/>
  <c r="J596" i="1"/>
  <c r="H596" i="1"/>
  <c r="J595" i="1"/>
  <c r="H595" i="1"/>
  <c r="J594" i="1"/>
  <c r="H594" i="1"/>
  <c r="J593" i="1"/>
  <c r="H593" i="1"/>
  <c r="J592" i="1"/>
  <c r="H592" i="1"/>
  <c r="J591" i="1"/>
  <c r="H591" i="1"/>
  <c r="J590" i="1"/>
  <c r="H590" i="1"/>
  <c r="J589" i="1"/>
  <c r="H589" i="1"/>
  <c r="J588" i="1"/>
  <c r="H588" i="1"/>
  <c r="J587" i="1"/>
  <c r="H587" i="1"/>
  <c r="J586" i="1"/>
  <c r="H586" i="1"/>
  <c r="J585" i="1"/>
  <c r="H585" i="1"/>
  <c r="J584" i="1"/>
  <c r="H584" i="1"/>
  <c r="J583" i="1"/>
  <c r="H583" i="1"/>
  <c r="J582" i="1"/>
  <c r="H582" i="1"/>
  <c r="J581" i="1"/>
  <c r="H581" i="1"/>
  <c r="J580" i="1"/>
  <c r="H580" i="1"/>
  <c r="J579" i="1"/>
  <c r="H579" i="1"/>
  <c r="J574" i="1"/>
  <c r="H574" i="1"/>
  <c r="J573" i="1"/>
  <c r="H573" i="1"/>
  <c r="J572" i="1"/>
  <c r="H572" i="1"/>
  <c r="J571" i="1"/>
  <c r="H571" i="1"/>
  <c r="J570" i="1"/>
  <c r="H570" i="1"/>
  <c r="J569" i="1"/>
  <c r="H569" i="1"/>
  <c r="J568" i="1"/>
  <c r="H568" i="1"/>
  <c r="J567" i="1"/>
  <c r="H567" i="1"/>
  <c r="J566" i="1"/>
  <c r="H566" i="1"/>
  <c r="J565" i="1"/>
  <c r="H565" i="1"/>
  <c r="J564" i="1"/>
  <c r="H564" i="1"/>
  <c r="J563" i="1"/>
  <c r="H563" i="1"/>
  <c r="J562" i="1"/>
  <c r="H562" i="1"/>
  <c r="J561" i="1"/>
  <c r="H561" i="1"/>
  <c r="J560" i="1"/>
  <c r="H560" i="1"/>
  <c r="J559" i="1"/>
  <c r="H559" i="1"/>
  <c r="J554" i="1"/>
  <c r="H554" i="1"/>
  <c r="J553" i="1"/>
  <c r="H553" i="1"/>
  <c r="J552" i="1"/>
  <c r="H552" i="1"/>
  <c r="J551" i="1"/>
  <c r="H551" i="1"/>
  <c r="J550" i="1"/>
  <c r="H550" i="1"/>
  <c r="J549" i="1"/>
  <c r="H549" i="1"/>
  <c r="J548" i="1"/>
  <c r="H548" i="1"/>
  <c r="J547" i="1"/>
  <c r="H547" i="1"/>
  <c r="J546" i="1"/>
  <c r="H546" i="1"/>
  <c r="J545" i="1"/>
  <c r="H545" i="1"/>
  <c r="J544" i="1"/>
  <c r="H544" i="1"/>
  <c r="J543" i="1"/>
  <c r="H543" i="1"/>
  <c r="I542" i="1"/>
  <c r="G542" i="1"/>
  <c r="F542" i="1"/>
  <c r="E542" i="1"/>
  <c r="D542" i="1"/>
  <c r="J541" i="1"/>
  <c r="H541" i="1"/>
  <c r="J540" i="1"/>
  <c r="H540" i="1"/>
  <c r="J539" i="1"/>
  <c r="H539" i="1"/>
  <c r="J538" i="1"/>
  <c r="H538" i="1"/>
  <c r="J537" i="1"/>
  <c r="H537" i="1"/>
  <c r="J536" i="1"/>
  <c r="H536" i="1"/>
  <c r="J535" i="1"/>
  <c r="H535" i="1"/>
  <c r="J534" i="1"/>
  <c r="H534" i="1"/>
  <c r="J533" i="1"/>
  <c r="H533" i="1"/>
  <c r="J532" i="1"/>
  <c r="H532" i="1"/>
  <c r="J531" i="1"/>
  <c r="H531" i="1"/>
  <c r="J530" i="1"/>
  <c r="H530" i="1"/>
  <c r="J529" i="1"/>
  <c r="H529" i="1"/>
  <c r="J528" i="1"/>
  <c r="H528" i="1"/>
  <c r="J527" i="1"/>
  <c r="H527" i="1"/>
  <c r="J526" i="1"/>
  <c r="H526" i="1"/>
  <c r="J521" i="1"/>
  <c r="H521" i="1"/>
  <c r="J520" i="1"/>
  <c r="H520" i="1"/>
  <c r="J519" i="1"/>
  <c r="H519" i="1"/>
  <c r="J518" i="1"/>
  <c r="H518" i="1"/>
  <c r="J517" i="1"/>
  <c r="H517" i="1"/>
  <c r="J516" i="1"/>
  <c r="H516" i="1"/>
  <c r="J515" i="1"/>
  <c r="H515" i="1"/>
  <c r="J514" i="1"/>
  <c r="H514" i="1"/>
  <c r="I513" i="1"/>
  <c r="G513" i="1"/>
  <c r="F513" i="1"/>
  <c r="E513" i="1"/>
  <c r="D513" i="1"/>
  <c r="J512" i="1"/>
  <c r="J511" i="1"/>
  <c r="J510" i="1"/>
  <c r="H510" i="1"/>
  <c r="J509" i="1"/>
  <c r="J508" i="1"/>
  <c r="H508" i="1"/>
  <c r="J507" i="1"/>
  <c r="J506" i="1"/>
  <c r="H506" i="1"/>
  <c r="J505" i="1"/>
  <c r="J504" i="1"/>
  <c r="J503" i="1"/>
  <c r="J502" i="1"/>
  <c r="J501" i="1"/>
  <c r="J500" i="1"/>
  <c r="H500" i="1"/>
  <c r="J499" i="1"/>
  <c r="H499" i="1"/>
  <c r="C497" i="1"/>
  <c r="I496" i="1"/>
  <c r="G496" i="1"/>
  <c r="F496" i="1"/>
  <c r="E496" i="1"/>
  <c r="D496" i="1"/>
  <c r="C496" i="1"/>
  <c r="AJ496" i="1" l="1"/>
  <c r="X496" i="1"/>
  <c r="AB496" i="1"/>
  <c r="V496" i="1"/>
  <c r="T496" i="1"/>
  <c r="R496" i="1"/>
  <c r="L496" i="1"/>
  <c r="N496" i="1"/>
  <c r="P496" i="1"/>
  <c r="AN513" i="1"/>
  <c r="AD513" i="1"/>
  <c r="X513" i="1"/>
  <c r="V513" i="1"/>
  <c r="R513" i="1"/>
  <c r="P513" i="1"/>
  <c r="AB513" i="1"/>
  <c r="L513" i="1"/>
  <c r="AL513" i="1"/>
  <c r="AJ513" i="1"/>
  <c r="T513" i="1"/>
  <c r="N513" i="1"/>
  <c r="AP513" i="1"/>
  <c r="F497" i="1"/>
  <c r="E497" i="1"/>
  <c r="E495" i="1" s="1"/>
  <c r="H513" i="1"/>
  <c r="C495" i="1"/>
  <c r="D497" i="1"/>
  <c r="D495" i="1" s="1"/>
  <c r="I497" i="1"/>
  <c r="I495" i="1" s="1"/>
  <c r="G497" i="1"/>
  <c r="G495" i="1" s="1"/>
  <c r="H542" i="1"/>
  <c r="J513" i="1"/>
  <c r="AF497" i="1" l="1"/>
  <c r="AJ497" i="1"/>
  <c r="AH497" i="1"/>
  <c r="AB497" i="1"/>
  <c r="AD497" i="1"/>
  <c r="X497" i="1"/>
  <c r="T497" i="1"/>
  <c r="V497" i="1"/>
  <c r="F495" i="1"/>
  <c r="R497" i="1"/>
  <c r="N497" i="1"/>
  <c r="L497" i="1"/>
  <c r="P497" i="1"/>
  <c r="I488" i="1"/>
  <c r="H488" i="1"/>
  <c r="G488" i="1"/>
  <c r="F488" i="1"/>
  <c r="E488" i="1"/>
  <c r="D488" i="1"/>
  <c r="I477" i="1"/>
  <c r="H477" i="1"/>
  <c r="G477" i="1"/>
  <c r="F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I463" i="1"/>
  <c r="F463" i="1"/>
  <c r="E463" i="1"/>
  <c r="D463" i="1"/>
  <c r="AJ495" i="1" l="1"/>
  <c r="AB495" i="1"/>
  <c r="AF495" i="1"/>
  <c r="AL495" i="1"/>
  <c r="AD495" i="1"/>
  <c r="AH495" i="1"/>
  <c r="X495" i="1"/>
  <c r="V495" i="1"/>
  <c r="T495" i="1"/>
  <c r="P495" i="1"/>
  <c r="L495" i="1"/>
  <c r="R495" i="1"/>
  <c r="N495" i="1"/>
  <c r="V463" i="1"/>
  <c r="X463" i="1"/>
  <c r="T463" i="1"/>
  <c r="F451" i="1"/>
  <c r="R463" i="1"/>
  <c r="AP463" i="1"/>
  <c r="P463" i="1"/>
  <c r="L463" i="1"/>
  <c r="N463" i="1"/>
  <c r="AJ463" i="1"/>
  <c r="AL463" i="1"/>
  <c r="AP488" i="1"/>
  <c r="V488" i="1"/>
  <c r="N488" i="1"/>
  <c r="AL488" i="1"/>
  <c r="T488" i="1"/>
  <c r="AJ488" i="1"/>
  <c r="R488" i="1"/>
  <c r="X488" i="1"/>
  <c r="P488" i="1"/>
  <c r="L488" i="1"/>
  <c r="L477" i="1"/>
  <c r="AB477" i="1"/>
  <c r="AL477" i="1"/>
  <c r="AF477" i="1"/>
  <c r="P477" i="1"/>
  <c r="R477" i="1"/>
  <c r="N477" i="1"/>
  <c r="X477" i="1"/>
  <c r="AJ477" i="1"/>
  <c r="V477" i="1"/>
  <c r="T477" i="1"/>
  <c r="AP477" i="1"/>
  <c r="I451" i="1"/>
  <c r="F404" i="1"/>
  <c r="G404" i="1"/>
  <c r="I404" i="1"/>
  <c r="I436" i="1"/>
  <c r="G436" i="1"/>
  <c r="G376" i="1" s="1"/>
  <c r="F436" i="1"/>
  <c r="D436" i="1"/>
  <c r="I435" i="1"/>
  <c r="I419" i="1" s="1"/>
  <c r="G435" i="1"/>
  <c r="F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E419" i="1"/>
  <c r="D419" i="1"/>
  <c r="C419" i="1"/>
  <c r="C374" i="1" s="1"/>
  <c r="J403" i="1"/>
  <c r="J402" i="1"/>
  <c r="J401" i="1"/>
  <c r="J400" i="1"/>
  <c r="J399" i="1"/>
  <c r="J398" i="1"/>
  <c r="J397" i="1"/>
  <c r="J396" i="1"/>
  <c r="J395" i="1"/>
  <c r="J394" i="1"/>
  <c r="J393" i="1"/>
  <c r="E392" i="1"/>
  <c r="D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I378" i="1"/>
  <c r="F378" i="1"/>
  <c r="J375" i="1"/>
  <c r="I375" i="1"/>
  <c r="H375" i="1"/>
  <c r="G375" i="1"/>
  <c r="F375" i="1"/>
  <c r="E375" i="1"/>
  <c r="D375" i="1"/>
  <c r="P375" i="1" l="1"/>
  <c r="AJ375" i="1"/>
  <c r="V375" i="1"/>
  <c r="X375" i="1"/>
  <c r="N375" i="1"/>
  <c r="L375" i="1"/>
  <c r="T375" i="1"/>
  <c r="R375" i="1"/>
  <c r="AP375" i="1"/>
  <c r="N451" i="1"/>
  <c r="R451" i="1"/>
  <c r="V451" i="1"/>
  <c r="L451" i="1"/>
  <c r="AL451" i="1"/>
  <c r="P451" i="1"/>
  <c r="AN451" i="1"/>
  <c r="AP451" i="1"/>
  <c r="X451" i="1"/>
  <c r="T451" i="1"/>
  <c r="AF451" i="1"/>
  <c r="AB451" i="1"/>
  <c r="AJ451" i="1"/>
  <c r="P404" i="1"/>
  <c r="T404" i="1"/>
  <c r="AL404" i="1"/>
  <c r="X404" i="1"/>
  <c r="AP404" i="1"/>
  <c r="F419" i="1"/>
  <c r="N435" i="1"/>
  <c r="AN378" i="1"/>
  <c r="R378" i="1"/>
  <c r="T378" i="1"/>
  <c r="P378" i="1"/>
  <c r="AJ378" i="1"/>
  <c r="AP378" i="1"/>
  <c r="X378" i="1"/>
  <c r="V378" i="1"/>
  <c r="AL378" i="1"/>
  <c r="N378" i="1"/>
  <c r="L378" i="1"/>
  <c r="AP436" i="1"/>
  <c r="AJ436" i="1"/>
  <c r="X436" i="1"/>
  <c r="AL436" i="1"/>
  <c r="N436" i="1"/>
  <c r="L436" i="1"/>
  <c r="P436" i="1"/>
  <c r="R436" i="1"/>
  <c r="T436" i="1"/>
  <c r="V436" i="1"/>
  <c r="F392" i="1"/>
  <c r="H404" i="1"/>
  <c r="H392" i="1" s="1"/>
  <c r="E376" i="1"/>
  <c r="F449" i="1"/>
  <c r="J404" i="1"/>
  <c r="J392" i="1" s="1"/>
  <c r="E374" i="1"/>
  <c r="H436" i="1"/>
  <c r="D376" i="1"/>
  <c r="H435" i="1"/>
  <c r="H419" i="1" s="1"/>
  <c r="G419" i="1"/>
  <c r="I392" i="1"/>
  <c r="I376" i="1" s="1"/>
  <c r="J435" i="1"/>
  <c r="J419" i="1" s="1"/>
  <c r="G392" i="1"/>
  <c r="AB449" i="1" l="1"/>
  <c r="N449" i="1"/>
  <c r="AJ449" i="1"/>
  <c r="V449" i="1"/>
  <c r="AF449" i="1"/>
  <c r="X449" i="1"/>
  <c r="AL449" i="1"/>
  <c r="AN449" i="1"/>
  <c r="T449" i="1"/>
  <c r="R449" i="1"/>
  <c r="L449" i="1"/>
  <c r="AP449" i="1"/>
  <c r="P449" i="1"/>
  <c r="AP392" i="1"/>
  <c r="V392" i="1"/>
  <c r="AN392" i="1"/>
  <c r="T392" i="1"/>
  <c r="R392" i="1"/>
  <c r="AL392" i="1"/>
  <c r="AJ392" i="1"/>
  <c r="X392" i="1"/>
  <c r="AP419" i="1"/>
  <c r="V419" i="1"/>
  <c r="N419" i="1"/>
  <c r="L419" i="1"/>
  <c r="AN419" i="1"/>
  <c r="T419" i="1"/>
  <c r="P419" i="1"/>
  <c r="AL419" i="1"/>
  <c r="R419" i="1"/>
  <c r="AJ419" i="1"/>
  <c r="F374" i="1"/>
  <c r="N392" i="1"/>
  <c r="L392" i="1"/>
  <c r="P392" i="1"/>
  <c r="F376" i="1"/>
  <c r="H449" i="1"/>
  <c r="J449" i="1"/>
  <c r="I374" i="1"/>
  <c r="G374" i="1"/>
  <c r="H374" i="1" s="1"/>
  <c r="J376" i="1" l="1"/>
  <c r="AL376" i="1"/>
  <c r="AJ376" i="1"/>
  <c r="AP376" i="1"/>
  <c r="X376" i="1"/>
  <c r="L376" i="1"/>
  <c r="AN376" i="1"/>
  <c r="N376" i="1"/>
  <c r="R376" i="1"/>
  <c r="T376" i="1"/>
  <c r="V376" i="1"/>
  <c r="P376" i="1"/>
  <c r="R374" i="1"/>
  <c r="AL374" i="1"/>
  <c r="P374" i="1"/>
  <c r="N374" i="1"/>
  <c r="AN374" i="1"/>
  <c r="L374" i="1"/>
  <c r="T374" i="1"/>
  <c r="V374" i="1"/>
  <c r="X374" i="1"/>
  <c r="AP374" i="1"/>
  <c r="AJ374" i="1"/>
  <c r="H376" i="1"/>
  <c r="E340" i="1"/>
  <c r="G339" i="1"/>
  <c r="D339" i="1"/>
  <c r="J337" i="1"/>
  <c r="H337" i="1"/>
  <c r="J336" i="1"/>
  <c r="H336" i="1"/>
  <c r="J335" i="1"/>
  <c r="H335" i="1"/>
  <c r="J334" i="1"/>
  <c r="H334" i="1"/>
  <c r="J333" i="1"/>
  <c r="H333" i="1"/>
  <c r="J332" i="1"/>
  <c r="H332" i="1"/>
  <c r="J331" i="1"/>
  <c r="H331" i="1"/>
  <c r="J330" i="1"/>
  <c r="H330" i="1"/>
  <c r="J329" i="1"/>
  <c r="H329" i="1"/>
  <c r="I328" i="1"/>
  <c r="AJ328" i="1" s="1"/>
  <c r="G328" i="1"/>
  <c r="F328" i="1"/>
  <c r="D328" i="1"/>
  <c r="AJ339" i="1" l="1"/>
  <c r="V339" i="1"/>
  <c r="T339" i="1"/>
  <c r="L339" i="1"/>
  <c r="AL339" i="1"/>
  <c r="AD339" i="1"/>
  <c r="P339" i="1"/>
  <c r="AP339" i="1"/>
  <c r="X339" i="1"/>
  <c r="R339" i="1"/>
  <c r="N339" i="1"/>
  <c r="T328" i="1"/>
  <c r="R328" i="1"/>
  <c r="AL328" i="1"/>
  <c r="N328" i="1"/>
  <c r="AP328" i="1"/>
  <c r="V328" i="1"/>
  <c r="L328" i="1"/>
  <c r="P328" i="1"/>
  <c r="H328" i="1"/>
  <c r="J328" i="1"/>
  <c r="J321" i="1" l="1"/>
  <c r="H321" i="1"/>
  <c r="J320" i="1"/>
  <c r="H320" i="1"/>
  <c r="J319" i="1"/>
  <c r="H319" i="1"/>
  <c r="J318" i="1"/>
  <c r="H318" i="1"/>
  <c r="F317" i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J309" i="1"/>
  <c r="H309" i="1"/>
  <c r="J308" i="1"/>
  <c r="H308" i="1"/>
  <c r="J307" i="1"/>
  <c r="H307" i="1"/>
  <c r="J306" i="1"/>
  <c r="H306" i="1"/>
  <c r="J304" i="1"/>
  <c r="H304" i="1"/>
  <c r="F303" i="1"/>
  <c r="C303" i="1"/>
  <c r="J302" i="1"/>
  <c r="H302" i="1"/>
  <c r="J301" i="1"/>
  <c r="H301" i="1"/>
  <c r="J300" i="1"/>
  <c r="H300" i="1"/>
  <c r="J299" i="1"/>
  <c r="H299" i="1"/>
  <c r="J298" i="1"/>
  <c r="H298" i="1"/>
  <c r="F297" i="1"/>
  <c r="J296" i="1"/>
  <c r="H296" i="1"/>
  <c r="J295" i="1"/>
  <c r="H295" i="1"/>
  <c r="J294" i="1"/>
  <c r="H294" i="1"/>
  <c r="J293" i="1"/>
  <c r="H293" i="1"/>
  <c r="J292" i="1"/>
  <c r="H292" i="1"/>
  <c r="J291" i="1"/>
  <c r="H291" i="1"/>
  <c r="J290" i="1"/>
  <c r="H290" i="1"/>
  <c r="J289" i="1"/>
  <c r="H289" i="1"/>
  <c r="J288" i="1"/>
  <c r="H288" i="1"/>
  <c r="J287" i="1"/>
  <c r="H287" i="1"/>
  <c r="J286" i="1"/>
  <c r="H286" i="1"/>
  <c r="J285" i="1"/>
  <c r="H285" i="1"/>
  <c r="J284" i="1"/>
  <c r="H284" i="1"/>
  <c r="J283" i="1"/>
  <c r="H283" i="1"/>
  <c r="J281" i="1"/>
  <c r="H281" i="1"/>
  <c r="I280" i="1"/>
  <c r="G280" i="1"/>
  <c r="F280" i="1"/>
  <c r="C280" i="1"/>
  <c r="J279" i="1"/>
  <c r="H279" i="1"/>
  <c r="J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69" i="1"/>
  <c r="H269" i="1"/>
  <c r="I268" i="1"/>
  <c r="F268" i="1"/>
  <c r="J267" i="1"/>
  <c r="H267" i="1"/>
  <c r="J266" i="1"/>
  <c r="H266" i="1"/>
  <c r="J265" i="1"/>
  <c r="H265" i="1"/>
  <c r="J264" i="1"/>
  <c r="H264" i="1"/>
  <c r="J263" i="1"/>
  <c r="H263" i="1"/>
  <c r="J262" i="1"/>
  <c r="H262" i="1"/>
  <c r="J261" i="1"/>
  <c r="H261" i="1"/>
  <c r="J260" i="1"/>
  <c r="H260" i="1"/>
  <c r="J259" i="1"/>
  <c r="H259" i="1"/>
  <c r="I258" i="1"/>
  <c r="J257" i="1"/>
  <c r="H257" i="1"/>
  <c r="I256" i="1"/>
  <c r="F256" i="1"/>
  <c r="J255" i="1"/>
  <c r="H255" i="1"/>
  <c r="J254" i="1"/>
  <c r="H254" i="1"/>
  <c r="J253" i="1"/>
  <c r="H253" i="1"/>
  <c r="J252" i="1"/>
  <c r="H252" i="1"/>
  <c r="J251" i="1"/>
  <c r="H251" i="1"/>
  <c r="J250" i="1"/>
  <c r="H250" i="1"/>
  <c r="J249" i="1"/>
  <c r="H249" i="1"/>
  <c r="J248" i="1"/>
  <c r="H248" i="1"/>
  <c r="F247" i="1"/>
  <c r="J246" i="1"/>
  <c r="H246" i="1"/>
  <c r="J245" i="1"/>
  <c r="H245" i="1"/>
  <c r="J244" i="1"/>
  <c r="H244" i="1"/>
  <c r="J243" i="1"/>
  <c r="H243" i="1"/>
  <c r="J242" i="1"/>
  <c r="H242" i="1"/>
  <c r="J241" i="1"/>
  <c r="H241" i="1"/>
  <c r="J240" i="1"/>
  <c r="H240" i="1"/>
  <c r="J239" i="1"/>
  <c r="H239" i="1"/>
  <c r="J238" i="1"/>
  <c r="H238" i="1"/>
  <c r="J237" i="1"/>
  <c r="H237" i="1"/>
  <c r="J236" i="1"/>
  <c r="H236" i="1"/>
  <c r="J235" i="1"/>
  <c r="H235" i="1"/>
  <c r="I234" i="1"/>
  <c r="G234" i="1"/>
  <c r="G227" i="1" s="1"/>
  <c r="J233" i="1"/>
  <c r="H233" i="1"/>
  <c r="F232" i="1"/>
  <c r="C232" i="1"/>
  <c r="J231" i="1"/>
  <c r="H231" i="1"/>
  <c r="J230" i="1"/>
  <c r="H230" i="1"/>
  <c r="J229" i="1"/>
  <c r="H229" i="1"/>
  <c r="J228" i="1"/>
  <c r="H228" i="1"/>
  <c r="I226" i="1"/>
  <c r="E226" i="1"/>
  <c r="E225" i="1"/>
  <c r="D225" i="1"/>
  <c r="F234" i="1" l="1"/>
  <c r="H234" i="1" s="1"/>
  <c r="T232" i="1"/>
  <c r="X232" i="1"/>
  <c r="N232" i="1"/>
  <c r="AP232" i="1"/>
  <c r="AJ232" i="1"/>
  <c r="AB232" i="1"/>
  <c r="AN232" i="1"/>
  <c r="AL232" i="1"/>
  <c r="V232" i="1"/>
  <c r="P232" i="1"/>
  <c r="L232" i="1"/>
  <c r="R232" i="1"/>
  <c r="AD247" i="1"/>
  <c r="V247" i="1"/>
  <c r="L247" i="1"/>
  <c r="X247" i="1"/>
  <c r="R247" i="1"/>
  <c r="AB247" i="1"/>
  <c r="P247" i="1"/>
  <c r="N247" i="1"/>
  <c r="F270" i="1"/>
  <c r="AN268" i="1"/>
  <c r="AL268" i="1"/>
  <c r="AJ268" i="1"/>
  <c r="V268" i="1"/>
  <c r="R268" i="1"/>
  <c r="P268" i="1"/>
  <c r="AB268" i="1"/>
  <c r="T268" i="1"/>
  <c r="N268" i="1"/>
  <c r="L268" i="1"/>
  <c r="AP268" i="1"/>
  <c r="AF268" i="1"/>
  <c r="J317" i="1"/>
  <c r="AN317" i="1"/>
  <c r="X317" i="1"/>
  <c r="R317" i="1"/>
  <c r="P317" i="1"/>
  <c r="N317" i="1"/>
  <c r="V317" i="1"/>
  <c r="AJ317" i="1"/>
  <c r="AL317" i="1"/>
  <c r="L317" i="1"/>
  <c r="AP317" i="1"/>
  <c r="T317" i="1"/>
  <c r="AJ303" i="1"/>
  <c r="N303" i="1"/>
  <c r="R303" i="1"/>
  <c r="AP303" i="1"/>
  <c r="X303" i="1"/>
  <c r="T303" i="1"/>
  <c r="L303" i="1"/>
  <c r="V303" i="1"/>
  <c r="AN303" i="1"/>
  <c r="AL303" i="1"/>
  <c r="AH303" i="1"/>
  <c r="P303" i="1"/>
  <c r="AJ280" i="1"/>
  <c r="N280" i="1"/>
  <c r="P280" i="1"/>
  <c r="Z280" i="1"/>
  <c r="AL280" i="1"/>
  <c r="X280" i="1"/>
  <c r="T280" i="1"/>
  <c r="AB280" i="1"/>
  <c r="L280" i="1"/>
  <c r="AP280" i="1"/>
  <c r="V280" i="1"/>
  <c r="R280" i="1"/>
  <c r="AH280" i="1"/>
  <c r="AN297" i="1"/>
  <c r="AJ297" i="1"/>
  <c r="V297" i="1"/>
  <c r="AL297" i="1"/>
  <c r="R297" i="1"/>
  <c r="N297" i="1"/>
  <c r="T297" i="1"/>
  <c r="AP297" i="1"/>
  <c r="X297" i="1"/>
  <c r="P297" i="1"/>
  <c r="L297" i="1"/>
  <c r="AP256" i="1"/>
  <c r="AL256" i="1"/>
  <c r="AJ256" i="1"/>
  <c r="X256" i="1"/>
  <c r="V256" i="1"/>
  <c r="N256" i="1"/>
  <c r="L256" i="1"/>
  <c r="AB256" i="1"/>
  <c r="T256" i="1"/>
  <c r="R256" i="1"/>
  <c r="P256" i="1"/>
  <c r="AL247" i="1"/>
  <c r="AJ247" i="1"/>
  <c r="AP247" i="1"/>
  <c r="G232" i="1"/>
  <c r="H232" i="1" s="1"/>
  <c r="J268" i="1"/>
  <c r="J297" i="1"/>
  <c r="J256" i="1"/>
  <c r="H226" i="1"/>
  <c r="F305" i="1"/>
  <c r="H303" i="1"/>
  <c r="H280" i="1"/>
  <c r="J303" i="1"/>
  <c r="H256" i="1"/>
  <c r="J280" i="1"/>
  <c r="F282" i="1"/>
  <c r="J234" i="1"/>
  <c r="J270" i="1"/>
  <c r="H270" i="1"/>
  <c r="F225" i="1"/>
  <c r="I227" i="1"/>
  <c r="F258" i="1"/>
  <c r="G225" i="1"/>
  <c r="J226" i="1"/>
  <c r="H268" i="1"/>
  <c r="I232" i="1"/>
  <c r="J232" i="1" s="1"/>
  <c r="J223" i="1"/>
  <c r="J222" i="1"/>
  <c r="J221" i="1"/>
  <c r="J220" i="1"/>
  <c r="J219" i="1"/>
  <c r="J218" i="1"/>
  <c r="J217" i="1"/>
  <c r="H217" i="1"/>
  <c r="I216" i="1"/>
  <c r="G216" i="1"/>
  <c r="F216" i="1"/>
  <c r="I215" i="1"/>
  <c r="G215" i="1"/>
  <c r="I214" i="1"/>
  <c r="G214" i="1"/>
  <c r="F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I201" i="1"/>
  <c r="AP201" i="1" s="1"/>
  <c r="G201" i="1"/>
  <c r="F201" i="1"/>
  <c r="I200" i="1"/>
  <c r="AP200" i="1" s="1"/>
  <c r="G200" i="1"/>
  <c r="F200" i="1"/>
  <c r="E200" i="1"/>
  <c r="D200" i="1"/>
  <c r="J199" i="1"/>
  <c r="H199" i="1"/>
  <c r="J198" i="1"/>
  <c r="H198" i="1"/>
  <c r="J197" i="1"/>
  <c r="H197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I180" i="1"/>
  <c r="G180" i="1"/>
  <c r="F180" i="1"/>
  <c r="E180" i="1"/>
  <c r="D180" i="1"/>
  <c r="D87" i="1" s="1"/>
  <c r="I179" i="1"/>
  <c r="G179" i="1"/>
  <c r="L179" i="1" s="1"/>
  <c r="E179" i="1"/>
  <c r="D179" i="1"/>
  <c r="I178" i="1"/>
  <c r="G178" i="1"/>
  <c r="F178" i="1"/>
  <c r="C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I167" i="1"/>
  <c r="R167" i="1" s="1"/>
  <c r="F167" i="1"/>
  <c r="I165" i="1"/>
  <c r="F165" i="1"/>
  <c r="D165" i="1"/>
  <c r="C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F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G141" i="1"/>
  <c r="F141" i="1"/>
  <c r="I140" i="1"/>
  <c r="G140" i="1"/>
  <c r="E140" i="1"/>
  <c r="D140" i="1"/>
  <c r="J139" i="1"/>
  <c r="J138" i="1"/>
  <c r="H138" i="1"/>
  <c r="J137" i="1"/>
  <c r="H137" i="1"/>
  <c r="J136" i="1"/>
  <c r="H136" i="1"/>
  <c r="J135" i="1"/>
  <c r="H135" i="1"/>
  <c r="J134" i="1"/>
  <c r="H134" i="1"/>
  <c r="J133" i="1"/>
  <c r="J132" i="1"/>
  <c r="J131" i="1"/>
  <c r="J130" i="1"/>
  <c r="J129" i="1"/>
  <c r="J128" i="1"/>
  <c r="H128" i="1"/>
  <c r="J127" i="1"/>
  <c r="H127" i="1"/>
  <c r="I126" i="1"/>
  <c r="G126" i="1"/>
  <c r="F126" i="1"/>
  <c r="I125" i="1"/>
  <c r="G125" i="1"/>
  <c r="D125" i="1"/>
  <c r="D124" i="1" s="1"/>
  <c r="I124" i="1"/>
  <c r="G124" i="1"/>
  <c r="F124" i="1"/>
  <c r="E124" i="1"/>
  <c r="C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I110" i="1"/>
  <c r="G110" i="1"/>
  <c r="F110" i="1"/>
  <c r="I108" i="1"/>
  <c r="G108" i="1"/>
  <c r="F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I88" i="1"/>
  <c r="G88" i="1"/>
  <c r="F88" i="1"/>
  <c r="E88" i="1"/>
  <c r="D88" i="1"/>
  <c r="C87" i="1"/>
  <c r="E86" i="1"/>
  <c r="I85" i="1" l="1"/>
  <c r="AB214" i="1"/>
  <c r="AL214" i="1"/>
  <c r="AN214" i="1"/>
  <c r="AJ214" i="1"/>
  <c r="AF214" i="1"/>
  <c r="AP214" i="1"/>
  <c r="Z214" i="1"/>
  <c r="AL216" i="1"/>
  <c r="AF216" i="1"/>
  <c r="Z216" i="1"/>
  <c r="X216" i="1"/>
  <c r="AP216" i="1"/>
  <c r="AJ216" i="1"/>
  <c r="AB216" i="1"/>
  <c r="AN88" i="1"/>
  <c r="AP88" i="1"/>
  <c r="X214" i="1"/>
  <c r="P214" i="1"/>
  <c r="L214" i="1"/>
  <c r="N214" i="1"/>
  <c r="V214" i="1"/>
  <c r="T214" i="1"/>
  <c r="R214" i="1"/>
  <c r="N216" i="1"/>
  <c r="L216" i="1"/>
  <c r="V216" i="1"/>
  <c r="T216" i="1"/>
  <c r="P216" i="1"/>
  <c r="R216" i="1"/>
  <c r="X110" i="1"/>
  <c r="AP110" i="1"/>
  <c r="AL110" i="1"/>
  <c r="AJ110" i="1"/>
  <c r="T110" i="1"/>
  <c r="R110" i="1"/>
  <c r="P110" i="1"/>
  <c r="N110" i="1"/>
  <c r="L110" i="1"/>
  <c r="AH110" i="1"/>
  <c r="Z110" i="1"/>
  <c r="V110" i="1"/>
  <c r="AF110" i="1"/>
  <c r="AF108" i="1"/>
  <c r="T108" i="1"/>
  <c r="P108" i="1"/>
  <c r="L108" i="1"/>
  <c r="Z108" i="1"/>
  <c r="X108" i="1"/>
  <c r="AP108" i="1"/>
  <c r="AL108" i="1"/>
  <c r="AJ108" i="1"/>
  <c r="AH108" i="1"/>
  <c r="V108" i="1"/>
  <c r="R108" i="1"/>
  <c r="N108" i="1"/>
  <c r="R180" i="1"/>
  <c r="AH180" i="1"/>
  <c r="N180" i="1"/>
  <c r="AP180" i="1"/>
  <c r="AB180" i="1"/>
  <c r="X180" i="1"/>
  <c r="L180" i="1"/>
  <c r="AN180" i="1"/>
  <c r="Z180" i="1"/>
  <c r="V180" i="1"/>
  <c r="AL180" i="1"/>
  <c r="AF180" i="1"/>
  <c r="T180" i="1"/>
  <c r="P180" i="1"/>
  <c r="AJ180" i="1"/>
  <c r="H165" i="1"/>
  <c r="AP165" i="1"/>
  <c r="AL165" i="1"/>
  <c r="AJ165" i="1"/>
  <c r="AH165" i="1"/>
  <c r="AF270" i="1"/>
  <c r="AL270" i="1"/>
  <c r="AB270" i="1"/>
  <c r="AP270" i="1"/>
  <c r="AN270" i="1"/>
  <c r="AJ270" i="1"/>
  <c r="V270" i="1"/>
  <c r="T270" i="1"/>
  <c r="R270" i="1"/>
  <c r="P270" i="1"/>
  <c r="N270" i="1"/>
  <c r="L270" i="1"/>
  <c r="H167" i="1"/>
  <c r="T167" i="1"/>
  <c r="N167" i="1"/>
  <c r="AP167" i="1"/>
  <c r="AL167" i="1"/>
  <c r="AJ167" i="1"/>
  <c r="AH167" i="1"/>
  <c r="V167" i="1"/>
  <c r="P167" i="1"/>
  <c r="X167" i="1"/>
  <c r="L167" i="1"/>
  <c r="AL88" i="1"/>
  <c r="T88" i="1"/>
  <c r="V88" i="1"/>
  <c r="L88" i="1"/>
  <c r="AB88" i="1"/>
  <c r="Z88" i="1"/>
  <c r="X88" i="1"/>
  <c r="P88" i="1"/>
  <c r="N88" i="1"/>
  <c r="AJ88" i="1"/>
  <c r="AH88" i="1"/>
  <c r="AD88" i="1"/>
  <c r="R88" i="1"/>
  <c r="AN178" i="1"/>
  <c r="AH178" i="1"/>
  <c r="V178" i="1"/>
  <c r="R178" i="1"/>
  <c r="AP178" i="1"/>
  <c r="AL178" i="1"/>
  <c r="AB178" i="1"/>
  <c r="X178" i="1"/>
  <c r="P178" i="1"/>
  <c r="AF178" i="1"/>
  <c r="T178" i="1"/>
  <c r="L178" i="1"/>
  <c r="AJ178" i="1"/>
  <c r="Z178" i="1"/>
  <c r="N178" i="1"/>
  <c r="T225" i="1"/>
  <c r="V225" i="1"/>
  <c r="R225" i="1"/>
  <c r="Z225" i="1"/>
  <c r="AD225" i="1"/>
  <c r="X225" i="1"/>
  <c r="AJ225" i="1"/>
  <c r="AH225" i="1"/>
  <c r="AN225" i="1"/>
  <c r="P225" i="1"/>
  <c r="AB225" i="1"/>
  <c r="AL225" i="1"/>
  <c r="AF225" i="1"/>
  <c r="AP225" i="1"/>
  <c r="AN234" i="1"/>
  <c r="AL234" i="1"/>
  <c r="V234" i="1"/>
  <c r="P234" i="1"/>
  <c r="L234" i="1"/>
  <c r="AP234" i="1"/>
  <c r="X234" i="1"/>
  <c r="R234" i="1"/>
  <c r="N234" i="1"/>
  <c r="AJ234" i="1"/>
  <c r="T234" i="1"/>
  <c r="AJ305" i="1"/>
  <c r="N305" i="1"/>
  <c r="L305" i="1"/>
  <c r="AP305" i="1"/>
  <c r="X305" i="1"/>
  <c r="T305" i="1"/>
  <c r="P305" i="1"/>
  <c r="AN305" i="1"/>
  <c r="AL305" i="1"/>
  <c r="V305" i="1"/>
  <c r="R305" i="1"/>
  <c r="AB124" i="1"/>
  <c r="Z124" i="1"/>
  <c r="AL124" i="1"/>
  <c r="AF124" i="1"/>
  <c r="R124" i="1"/>
  <c r="P124" i="1"/>
  <c r="N124" i="1"/>
  <c r="AP124" i="1"/>
  <c r="L124" i="1"/>
  <c r="AP125" i="1"/>
  <c r="AL125" i="1"/>
  <c r="AJ125" i="1"/>
  <c r="R125" i="1"/>
  <c r="P125" i="1"/>
  <c r="N125" i="1"/>
  <c r="L125" i="1"/>
  <c r="Z125" i="1"/>
  <c r="Z282" i="1"/>
  <c r="AP282" i="1"/>
  <c r="AH282" i="1"/>
  <c r="AB282" i="1"/>
  <c r="V282" i="1"/>
  <c r="R282" i="1"/>
  <c r="AL282" i="1"/>
  <c r="X282" i="1"/>
  <c r="P282" i="1"/>
  <c r="L282" i="1"/>
  <c r="T282" i="1"/>
  <c r="AJ282" i="1"/>
  <c r="N282" i="1"/>
  <c r="N126" i="1"/>
  <c r="L126" i="1"/>
  <c r="AP126" i="1"/>
  <c r="AB126" i="1"/>
  <c r="Z126" i="1"/>
  <c r="AL126" i="1"/>
  <c r="AF126" i="1"/>
  <c r="R126" i="1"/>
  <c r="P126" i="1"/>
  <c r="AH141" i="1"/>
  <c r="Z141" i="1"/>
  <c r="R141" i="1"/>
  <c r="AP141" i="1"/>
  <c r="AJ141" i="1"/>
  <c r="T141" i="1"/>
  <c r="L141" i="1"/>
  <c r="X141" i="1"/>
  <c r="P141" i="1"/>
  <c r="AL141" i="1"/>
  <c r="V141" i="1"/>
  <c r="N141" i="1"/>
  <c r="AP158" i="1"/>
  <c r="V158" i="1"/>
  <c r="N158" i="1"/>
  <c r="AL158" i="1"/>
  <c r="T158" i="1"/>
  <c r="L158" i="1"/>
  <c r="X158" i="1"/>
  <c r="Z158" i="1"/>
  <c r="R158" i="1"/>
  <c r="P158" i="1"/>
  <c r="AB258" i="1"/>
  <c r="T258" i="1"/>
  <c r="R258" i="1"/>
  <c r="AP258" i="1"/>
  <c r="AL258" i="1"/>
  <c r="AJ258" i="1"/>
  <c r="X258" i="1"/>
  <c r="V258" i="1"/>
  <c r="N258" i="1"/>
  <c r="L258" i="1"/>
  <c r="P258" i="1"/>
  <c r="L225" i="1"/>
  <c r="N225" i="1"/>
  <c r="AJ201" i="1"/>
  <c r="AB201" i="1"/>
  <c r="V201" i="1"/>
  <c r="R201" i="1"/>
  <c r="N201" i="1"/>
  <c r="AL201" i="1"/>
  <c r="AH201" i="1"/>
  <c r="AD201" i="1"/>
  <c r="X201" i="1"/>
  <c r="T201" i="1"/>
  <c r="P201" i="1"/>
  <c r="L201" i="1"/>
  <c r="Z201" i="1"/>
  <c r="AD200" i="1"/>
  <c r="R200" i="1"/>
  <c r="AJ200" i="1"/>
  <c r="AB200" i="1"/>
  <c r="X200" i="1"/>
  <c r="T200" i="1"/>
  <c r="P200" i="1"/>
  <c r="L200" i="1"/>
  <c r="V200" i="1"/>
  <c r="AL200" i="1"/>
  <c r="AH200" i="1"/>
  <c r="Z200" i="1"/>
  <c r="N200" i="1"/>
  <c r="T126" i="1"/>
  <c r="X126" i="1"/>
  <c r="V126" i="1"/>
  <c r="AJ126" i="1"/>
  <c r="T124" i="1"/>
  <c r="X124" i="1"/>
  <c r="V124" i="1"/>
  <c r="AJ124" i="1"/>
  <c r="T125" i="1"/>
  <c r="X125" i="1"/>
  <c r="V125" i="1"/>
  <c r="J126" i="1"/>
  <c r="H216" i="1"/>
  <c r="I86" i="1"/>
  <c r="J86" i="1" s="1"/>
  <c r="H214" i="1"/>
  <c r="J201" i="1"/>
  <c r="E85" i="1"/>
  <c r="H86" i="1"/>
  <c r="H108" i="1"/>
  <c r="J108" i="1"/>
  <c r="J141" i="1"/>
  <c r="J180" i="1"/>
  <c r="C85" i="1"/>
  <c r="G6" i="1"/>
  <c r="H201" i="1"/>
  <c r="J282" i="1"/>
  <c r="F140" i="1"/>
  <c r="H141" i="1"/>
  <c r="J214" i="1"/>
  <c r="J216" i="1"/>
  <c r="H282" i="1"/>
  <c r="H225" i="1"/>
  <c r="H305" i="1"/>
  <c r="F227" i="1"/>
  <c r="J258" i="1"/>
  <c r="J110" i="1"/>
  <c r="J178" i="1"/>
  <c r="H180" i="1"/>
  <c r="J305" i="1"/>
  <c r="H258" i="1"/>
  <c r="I225" i="1"/>
  <c r="J225" i="1" s="1"/>
  <c r="D86" i="1"/>
  <c r="D85" i="1"/>
  <c r="H88" i="1"/>
  <c r="J88" i="1"/>
  <c r="J124" i="1"/>
  <c r="J200" i="1"/>
  <c r="H124" i="1"/>
  <c r="J167" i="1"/>
  <c r="H200" i="1"/>
  <c r="G85" i="1"/>
  <c r="H126" i="1"/>
  <c r="J158" i="1"/>
  <c r="F142" i="1"/>
  <c r="H158" i="1"/>
  <c r="H110" i="1"/>
  <c r="J165" i="1"/>
  <c r="H178" i="1"/>
  <c r="N227" i="1" l="1"/>
  <c r="X227" i="1"/>
  <c r="R227" i="1"/>
  <c r="AB227" i="1"/>
  <c r="L227" i="1"/>
  <c r="AF227" i="1"/>
  <c r="Z227" i="1"/>
  <c r="AJ227" i="1"/>
  <c r="P227" i="1"/>
  <c r="AL227" i="1"/>
  <c r="AN227" i="1"/>
  <c r="AH227" i="1"/>
  <c r="V227" i="1"/>
  <c r="AD227" i="1"/>
  <c r="AP227" i="1"/>
  <c r="T227" i="1"/>
  <c r="J140" i="1"/>
  <c r="AP140" i="1"/>
  <c r="AJ140" i="1"/>
  <c r="AB140" i="1"/>
  <c r="L140" i="1"/>
  <c r="Z140" i="1"/>
  <c r="R140" i="1"/>
  <c r="AL140" i="1"/>
  <c r="AH140" i="1"/>
  <c r="V140" i="1"/>
  <c r="N140" i="1"/>
  <c r="AN140" i="1"/>
  <c r="AF140" i="1"/>
  <c r="X140" i="1"/>
  <c r="T140" i="1"/>
  <c r="P140" i="1"/>
  <c r="AN142" i="1"/>
  <c r="X142" i="1"/>
  <c r="T142" i="1"/>
  <c r="P142" i="1"/>
  <c r="AH142" i="1"/>
  <c r="AB142" i="1"/>
  <c r="Z142" i="1"/>
  <c r="R142" i="1"/>
  <c r="AP142" i="1"/>
  <c r="AJ142" i="1"/>
  <c r="L142" i="1"/>
  <c r="AL142" i="1"/>
  <c r="AF142" i="1"/>
  <c r="V142" i="1"/>
  <c r="N142" i="1"/>
  <c r="H140" i="1"/>
  <c r="J227" i="1"/>
  <c r="H227" i="1"/>
  <c r="F85" i="1"/>
  <c r="I142" i="1"/>
  <c r="H142" i="1"/>
  <c r="F87" i="1"/>
  <c r="AN85" i="1" l="1"/>
  <c r="AP85" i="1"/>
  <c r="AL87" i="1"/>
  <c r="AP87" i="1"/>
  <c r="AN87" i="1"/>
  <c r="AL85" i="1"/>
  <c r="Z85" i="1"/>
  <c r="N85" i="1"/>
  <c r="AB85" i="1"/>
  <c r="L85" i="1"/>
  <c r="AF85" i="1"/>
  <c r="V85" i="1"/>
  <c r="AD85" i="1"/>
  <c r="AJ85" i="1"/>
  <c r="T85" i="1"/>
  <c r="AH85" i="1"/>
  <c r="X85" i="1"/>
  <c r="R85" i="1"/>
  <c r="P85" i="1"/>
  <c r="AB87" i="1"/>
  <c r="AD87" i="1"/>
  <c r="AF87" i="1"/>
  <c r="L87" i="1"/>
  <c r="R87" i="1"/>
  <c r="N87" i="1"/>
  <c r="P87" i="1"/>
  <c r="T87" i="1"/>
  <c r="Z87" i="1"/>
  <c r="V87" i="1"/>
  <c r="X87" i="1"/>
  <c r="AJ87" i="1"/>
  <c r="AH87" i="1"/>
  <c r="J85" i="1"/>
  <c r="H85" i="1"/>
  <c r="J142" i="1"/>
  <c r="I87" i="1"/>
  <c r="J87" i="1" s="1"/>
  <c r="H87" i="1"/>
  <c r="J30" i="1" l="1"/>
  <c r="J31" i="1"/>
  <c r="J32" i="1"/>
  <c r="J33" i="1"/>
  <c r="J34" i="1"/>
  <c r="J35" i="1"/>
  <c r="J36" i="1"/>
  <c r="J37" i="1"/>
  <c r="J38" i="1"/>
  <c r="J39" i="1"/>
  <c r="J40" i="1"/>
  <c r="J29" i="1"/>
  <c r="G10" i="1" l="1"/>
  <c r="G4" i="1" s="1"/>
  <c r="H10" i="1" l="1"/>
  <c r="J25" i="1"/>
  <c r="H25" i="1"/>
  <c r="J69" i="1" l="1"/>
  <c r="J71" i="1" l="1"/>
  <c r="J72" i="1"/>
  <c r="J73" i="1"/>
  <c r="J74" i="1"/>
  <c r="J75" i="1"/>
  <c r="J76" i="1"/>
  <c r="J77" i="1"/>
  <c r="J78" i="1"/>
  <c r="J79" i="1"/>
  <c r="J80" i="1"/>
  <c r="J81" i="1"/>
  <c r="J82" i="1"/>
  <c r="J83" i="1"/>
  <c r="I70" i="1" l="1"/>
  <c r="F70" i="1"/>
  <c r="D70" i="1"/>
  <c r="AF70" i="1" l="1"/>
  <c r="T70" i="1"/>
  <c r="R70" i="1"/>
  <c r="AP70" i="1"/>
  <c r="AJ70" i="1"/>
  <c r="Z70" i="1"/>
  <c r="P70" i="1"/>
  <c r="L70" i="1"/>
  <c r="AL70" i="1"/>
  <c r="AH70" i="1"/>
  <c r="N70" i="1"/>
  <c r="X70" i="1"/>
  <c r="V70" i="1"/>
  <c r="J70" i="1"/>
  <c r="J68" i="1" l="1"/>
  <c r="J67" i="1"/>
  <c r="J66" i="1"/>
  <c r="J65" i="1"/>
  <c r="J64" i="1"/>
  <c r="J63" i="1"/>
  <c r="J62" i="1"/>
  <c r="J61" i="1"/>
  <c r="J60" i="1"/>
  <c r="J59" i="1"/>
  <c r="J58" i="1"/>
  <c r="J57" i="1"/>
  <c r="J56" i="1"/>
  <c r="I55" i="1"/>
  <c r="F55" i="1"/>
  <c r="D55" i="1"/>
  <c r="AP55" i="1" l="1"/>
  <c r="AJ55" i="1"/>
  <c r="R55" i="1"/>
  <c r="P55" i="1"/>
  <c r="V55" i="1"/>
  <c r="L55" i="1"/>
  <c r="AL55" i="1"/>
  <c r="Z55" i="1"/>
  <c r="X55" i="1"/>
  <c r="N55" i="1"/>
  <c r="AH55" i="1"/>
  <c r="T55" i="1"/>
  <c r="F12" i="1"/>
  <c r="J55" i="1"/>
  <c r="AF6" i="1" l="1"/>
  <c r="Z6" i="1"/>
  <c r="AN6" i="1"/>
  <c r="AP6" i="1"/>
  <c r="AL6" i="1"/>
  <c r="AJ6" i="1"/>
  <c r="AB6" i="1"/>
  <c r="X6" i="1"/>
  <c r="V6" i="1"/>
  <c r="AD6" i="1"/>
  <c r="P6" i="1"/>
  <c r="T6" i="1"/>
  <c r="AH6" i="1"/>
  <c r="R6" i="1"/>
  <c r="L6" i="1"/>
  <c r="N6" i="1"/>
  <c r="T12" i="1"/>
  <c r="AJ12" i="1"/>
  <c r="Z12" i="1"/>
  <c r="R12" i="1"/>
  <c r="AB12" i="1"/>
  <c r="L12" i="1"/>
  <c r="AL12" i="1"/>
  <c r="P12" i="1"/>
  <c r="X12" i="1"/>
  <c r="AF12" i="1"/>
  <c r="AH12" i="1"/>
  <c r="V12" i="1"/>
  <c r="AN12" i="1"/>
  <c r="N12" i="1"/>
  <c r="AP12" i="1"/>
  <c r="I27" i="1"/>
  <c r="H6" i="1"/>
  <c r="E26" i="1"/>
  <c r="D27" i="1"/>
  <c r="C12" i="1" s="1"/>
  <c r="I12" i="1" l="1"/>
  <c r="J12" i="1" s="1"/>
  <c r="J6" i="1"/>
  <c r="H11" i="1" l="1"/>
  <c r="AN11" i="1"/>
  <c r="AF11" i="1"/>
  <c r="AJ11" i="1"/>
  <c r="AB11" i="1"/>
  <c r="T11" i="1"/>
  <c r="L11" i="1"/>
  <c r="AH11" i="1"/>
  <c r="N11" i="1"/>
  <c r="AP11" i="1"/>
  <c r="AL11" i="1"/>
  <c r="P11" i="1"/>
  <c r="V11" i="1"/>
  <c r="R11" i="1"/>
  <c r="X11" i="1"/>
  <c r="Z11" i="1"/>
  <c r="F10" i="1"/>
  <c r="F4" i="1" s="1"/>
  <c r="I10" i="1"/>
  <c r="J10" i="1" s="1"/>
  <c r="AD4" i="1" l="1"/>
  <c r="X4" i="1"/>
  <c r="AJ4" i="1"/>
  <c r="AB4" i="1"/>
  <c r="AL4" i="1"/>
  <c r="AN4" i="1"/>
  <c r="AF4" i="1"/>
  <c r="Z4" i="1"/>
  <c r="AH4" i="1"/>
  <c r="V4" i="1"/>
  <c r="T4" i="1"/>
  <c r="AP4" i="1"/>
  <c r="P4" i="1"/>
  <c r="L4" i="1"/>
  <c r="R4" i="1"/>
  <c r="N4" i="1"/>
  <c r="H4" i="1"/>
  <c r="AP10" i="1"/>
  <c r="Z10" i="1"/>
  <c r="AH10" i="1"/>
  <c r="AJ10" i="1"/>
  <c r="R10" i="1"/>
  <c r="T10" i="1"/>
  <c r="P10" i="1"/>
  <c r="L10" i="1"/>
  <c r="N10" i="1"/>
  <c r="V10" i="1"/>
  <c r="X10" i="1"/>
  <c r="AB10" i="1"/>
  <c r="AL10" i="1"/>
  <c r="AF10" i="1"/>
  <c r="AN10" i="1"/>
  <c r="I4" i="1"/>
  <c r="J4" i="1" l="1"/>
  <c r="A232" i="1"/>
</calcChain>
</file>

<file path=xl/sharedStrings.xml><?xml version="1.0" encoding="utf-8"?>
<sst xmlns="http://schemas.openxmlformats.org/spreadsheetml/2006/main" count="758" uniqueCount="614">
  <si>
    <t>№</t>
  </si>
  <si>
    <t>Наименование района, городских и айылных кенешей</t>
  </si>
  <si>
    <t xml:space="preserve"> айылные кенеши</t>
  </si>
  <si>
    <t>городские кенеши</t>
  </si>
  <si>
    <t>Кол-во манда-тов</t>
  </si>
  <si>
    <t>Кол-во избранных депутатов</t>
  </si>
  <si>
    <t xml:space="preserve">Пол </t>
  </si>
  <si>
    <t xml:space="preserve">Возраст </t>
  </si>
  <si>
    <t xml:space="preserve">Национальность </t>
  </si>
  <si>
    <t xml:space="preserve">Образование </t>
  </si>
  <si>
    <t>%</t>
  </si>
  <si>
    <t>самовыдвиженцы</t>
  </si>
  <si>
    <t>м</t>
  </si>
  <si>
    <t>ж</t>
  </si>
  <si>
    <t>31-45</t>
  </si>
  <si>
    <t>46 -60</t>
  </si>
  <si>
    <t>61-выше</t>
  </si>
  <si>
    <t>кырг.</t>
  </si>
  <si>
    <t>среднее</t>
  </si>
  <si>
    <t>ср/спец</t>
  </si>
  <si>
    <t>н/в</t>
  </si>
  <si>
    <t>высшее</t>
  </si>
  <si>
    <t>Всего по г/к:</t>
  </si>
  <si>
    <t>Всего по а/к:</t>
  </si>
  <si>
    <t>Чолпон-Атинский городской кенеш</t>
  </si>
  <si>
    <t>Тору-Айгырский</t>
  </si>
  <si>
    <t>Тамчинский</t>
  </si>
  <si>
    <t>Чон-Сары-Ойский</t>
  </si>
  <si>
    <t>Кара-Ойский</t>
  </si>
  <si>
    <t>Бостеринский</t>
  </si>
  <si>
    <t>Кумбельский</t>
  </si>
  <si>
    <t>Темировский</t>
  </si>
  <si>
    <t>Семеновский</t>
  </si>
  <si>
    <t>Ананьевский</t>
  </si>
  <si>
    <t>Абдрахмановский</t>
  </si>
  <si>
    <t>Оруктинский</t>
  </si>
  <si>
    <t xml:space="preserve">Ырдыкский </t>
  </si>
  <si>
    <t xml:space="preserve">Липенский </t>
  </si>
  <si>
    <t xml:space="preserve">Жети-Огузский </t>
  </si>
  <si>
    <t xml:space="preserve">Оргочорский </t>
  </si>
  <si>
    <t xml:space="preserve">Светлополянский </t>
  </si>
  <si>
    <t xml:space="preserve">Кызылсуйский </t>
  </si>
  <si>
    <t xml:space="preserve">Дарканский </t>
  </si>
  <si>
    <t xml:space="preserve">Жаргылчакский </t>
  </si>
  <si>
    <t xml:space="preserve">Барскоонский </t>
  </si>
  <si>
    <t xml:space="preserve">Тамгинский </t>
  </si>
  <si>
    <t xml:space="preserve">Саруйский </t>
  </si>
  <si>
    <t>Ак-Булунский</t>
  </si>
  <si>
    <t xml:space="preserve">Ак-Чийский  </t>
  </si>
  <si>
    <t>Бору-Башский</t>
  </si>
  <si>
    <t xml:space="preserve">Боз-Учукский  </t>
  </si>
  <si>
    <t xml:space="preserve">Жыргаланский  </t>
  </si>
  <si>
    <t xml:space="preserve">Кара-Жальский  </t>
  </si>
  <si>
    <t xml:space="preserve">Каракольский  </t>
  </si>
  <si>
    <t xml:space="preserve">Кереге-Ташский  </t>
  </si>
  <si>
    <t xml:space="preserve">Октябрьский  </t>
  </si>
  <si>
    <t xml:space="preserve">Отрадненский  </t>
  </si>
  <si>
    <t xml:space="preserve">Тепкенский  </t>
  </si>
  <si>
    <t xml:space="preserve">Теплоключенский  </t>
  </si>
  <si>
    <t xml:space="preserve">Чельпекский  </t>
  </si>
  <si>
    <t>Караколский  городской кенеш</t>
  </si>
  <si>
    <t>Балыкчинский городской кенеш</t>
  </si>
  <si>
    <t>Улахолский</t>
  </si>
  <si>
    <t>Кажы-Сайский</t>
  </si>
  <si>
    <t>Тонский</t>
  </si>
  <si>
    <t>Кун-Чыгышский</t>
  </si>
  <si>
    <t>Торт-Кулский</t>
  </si>
  <si>
    <t>Кол-Торский</t>
  </si>
  <si>
    <t>Ак-Терекский</t>
  </si>
  <si>
    <t>Кок-Мойнокский</t>
  </si>
  <si>
    <t xml:space="preserve">Итого: </t>
  </si>
  <si>
    <t xml:space="preserve">Кудургинский </t>
  </si>
  <si>
    <t xml:space="preserve">Ак-Булунский </t>
  </si>
  <si>
    <t xml:space="preserve">Ак-Булакский </t>
  </si>
  <si>
    <t xml:space="preserve">Сары-Булакский </t>
  </si>
  <si>
    <t xml:space="preserve">Тюпский </t>
  </si>
  <si>
    <t xml:space="preserve">Талды-Сууйский </t>
  </si>
  <si>
    <t xml:space="preserve">Чон-Ташский </t>
  </si>
  <si>
    <t xml:space="preserve">Санташский </t>
  </si>
  <si>
    <t>Карасаевский</t>
  </si>
  <si>
    <t xml:space="preserve">Аралский </t>
  </si>
  <si>
    <t xml:space="preserve">Тогуз-Булакский </t>
  </si>
  <si>
    <t xml:space="preserve">Ысык-Кульский </t>
  </si>
  <si>
    <t xml:space="preserve">Михайловский </t>
  </si>
  <si>
    <t xml:space="preserve">Акдобонский </t>
  </si>
  <si>
    <t>Всего по  а\к:</t>
  </si>
  <si>
    <t>Итого:1</t>
  </si>
  <si>
    <t>Аламудунская</t>
  </si>
  <si>
    <t>Арашанский</t>
  </si>
  <si>
    <t>Ак-Добонский</t>
  </si>
  <si>
    <t>Ала-Арчинский</t>
  </si>
  <si>
    <t>Аламудунский</t>
  </si>
  <si>
    <t>Байтикский</t>
  </si>
  <si>
    <t>Васильевский</t>
  </si>
  <si>
    <t>Грозденский</t>
  </si>
  <si>
    <t>Кара-Жыгачский</t>
  </si>
  <si>
    <t>Кок-Жарский</t>
  </si>
  <si>
    <t>Лебединовский</t>
  </si>
  <si>
    <t>Ленинский</t>
  </si>
  <si>
    <t>Нижне-Аларчинский</t>
  </si>
  <si>
    <t>Октябрьский</t>
  </si>
  <si>
    <t xml:space="preserve">Пригородный </t>
  </si>
  <si>
    <t>Таш-Дебенский</t>
  </si>
  <si>
    <t>Таш-Мойнокский</t>
  </si>
  <si>
    <t>Итого: 1</t>
  </si>
  <si>
    <t>Жайылская</t>
  </si>
  <si>
    <t>Кара-Балтинский городской кенеш</t>
  </si>
  <si>
    <t xml:space="preserve">Полтавский  </t>
  </si>
  <si>
    <t xml:space="preserve">Красновосточный  </t>
  </si>
  <si>
    <t xml:space="preserve">Ак-Башатский  </t>
  </si>
  <si>
    <t xml:space="preserve">Сары-Кооский  </t>
  </si>
  <si>
    <t xml:space="preserve">Степнинский  </t>
  </si>
  <si>
    <t xml:space="preserve">Жайылский  </t>
  </si>
  <si>
    <t xml:space="preserve">Сары-Булакский  </t>
  </si>
  <si>
    <t xml:space="preserve">Талды-Булакский  </t>
  </si>
  <si>
    <t xml:space="preserve">Суусамырский  </t>
  </si>
  <si>
    <t>Кеминская</t>
  </si>
  <si>
    <t>Кеминский городской кенеш</t>
  </si>
  <si>
    <t xml:space="preserve">Жаны-Алышский  </t>
  </si>
  <si>
    <t xml:space="preserve">Чым-Коргонский  </t>
  </si>
  <si>
    <t xml:space="preserve">Алмалунский  </t>
  </si>
  <si>
    <t xml:space="preserve">Кызыл-Октябрьский  </t>
  </si>
  <si>
    <t xml:space="preserve">Кара-Булакский  </t>
  </si>
  <si>
    <t xml:space="preserve">Боролдойский  </t>
  </si>
  <si>
    <t xml:space="preserve">Ильичевский  </t>
  </si>
  <si>
    <t xml:space="preserve">А.Дюшеевский  </t>
  </si>
  <si>
    <t xml:space="preserve">Ак-Тюзский  </t>
  </si>
  <si>
    <t xml:space="preserve">Чон-Кеминский  </t>
  </si>
  <si>
    <t xml:space="preserve">Кок-Ойрокский  </t>
  </si>
  <si>
    <t>Сокулукская</t>
  </si>
  <si>
    <t>Асылбашский</t>
  </si>
  <si>
    <t>Военноантоновский</t>
  </si>
  <si>
    <t>Гавриловский</t>
  </si>
  <si>
    <t>Джаны-Пахтинский</t>
  </si>
  <si>
    <t>Жаны-Жерский</t>
  </si>
  <si>
    <t>Кун-Тууйский</t>
  </si>
  <si>
    <t>Кызыл-Тууйский</t>
  </si>
  <si>
    <t>а/о им Крупской</t>
  </si>
  <si>
    <t>Кайназаровский</t>
  </si>
  <si>
    <t>Камышановский</t>
  </si>
  <si>
    <t>Новопавловский</t>
  </si>
  <si>
    <t>Нижне-Чуйский</t>
  </si>
  <si>
    <t>Орокский</t>
  </si>
  <si>
    <t>Первомайский</t>
  </si>
  <si>
    <t xml:space="preserve">Сокулукский </t>
  </si>
  <si>
    <t>Сазский</t>
  </si>
  <si>
    <t>Тош-Булакский</t>
  </si>
  <si>
    <t>Фрунзенский</t>
  </si>
  <si>
    <t>г.ш.Шопоков</t>
  </si>
  <si>
    <t>Итого</t>
  </si>
  <si>
    <t>1 г/к</t>
  </si>
  <si>
    <t>Токмокская</t>
  </si>
  <si>
    <t xml:space="preserve">Чуйская </t>
  </si>
  <si>
    <t xml:space="preserve">Сайлыкский  </t>
  </si>
  <si>
    <t xml:space="preserve">Искринский  </t>
  </si>
  <si>
    <t xml:space="preserve">Кош-Коргонский  </t>
  </si>
  <si>
    <t xml:space="preserve">Онбир-Жилгинский  </t>
  </si>
  <si>
    <t xml:space="preserve">Шамсинский  </t>
  </si>
  <si>
    <t xml:space="preserve">Ибраимовский  </t>
  </si>
  <si>
    <t xml:space="preserve">Кегетинский  </t>
  </si>
  <si>
    <t xml:space="preserve">Буранинский  </t>
  </si>
  <si>
    <t xml:space="preserve">Ак-Бешимский  </t>
  </si>
  <si>
    <t xml:space="preserve">Чуйский  </t>
  </si>
  <si>
    <t>Ысык-Атинская</t>
  </si>
  <si>
    <t>Кантский городской кенеш</t>
  </si>
  <si>
    <t xml:space="preserve">Кен-Булунский  </t>
  </si>
  <si>
    <t xml:space="preserve">Ивановский  </t>
  </si>
  <si>
    <t xml:space="preserve">Сын-Ташский  </t>
  </si>
  <si>
    <t xml:space="preserve">Юрьеский  </t>
  </si>
  <si>
    <t xml:space="preserve">Нурмантбетский  </t>
  </si>
  <si>
    <t xml:space="preserve">Краснореченский  </t>
  </si>
  <si>
    <t xml:space="preserve">Кочкорбаевский  </t>
  </si>
  <si>
    <t xml:space="preserve">Жээкский  </t>
  </si>
  <si>
    <t xml:space="preserve">Ак-Кудукский  </t>
  </si>
  <si>
    <t xml:space="preserve">Бирдикский  </t>
  </si>
  <si>
    <t xml:space="preserve">Милянфанский  </t>
  </si>
  <si>
    <t xml:space="preserve">Узун-Кырский   </t>
  </si>
  <si>
    <t xml:space="preserve">Интернациональный  </t>
  </si>
  <si>
    <t xml:space="preserve">Тузский  </t>
  </si>
  <si>
    <t xml:space="preserve">Ысык-Атинский  </t>
  </si>
  <si>
    <t xml:space="preserve">Люксембургский  </t>
  </si>
  <si>
    <t xml:space="preserve">Логвиненковский  </t>
  </si>
  <si>
    <t xml:space="preserve">Ново-Покровский  </t>
  </si>
  <si>
    <t>Московская</t>
  </si>
  <si>
    <t xml:space="preserve">Беловодский </t>
  </si>
  <si>
    <t xml:space="preserve">Александровский </t>
  </si>
  <si>
    <t xml:space="preserve">Петровский </t>
  </si>
  <si>
    <t xml:space="preserve">Предтеченский </t>
  </si>
  <si>
    <t xml:space="preserve">Садовский </t>
  </si>
  <si>
    <t xml:space="preserve">Сретенский </t>
  </si>
  <si>
    <t xml:space="preserve"> Беш-Терекский</t>
  </si>
  <si>
    <t xml:space="preserve">Чапаевский </t>
  </si>
  <si>
    <t xml:space="preserve">Ак-Суйский </t>
  </si>
  <si>
    <t xml:space="preserve">Толокский </t>
  </si>
  <si>
    <t xml:space="preserve">Целинный </t>
  </si>
  <si>
    <t xml:space="preserve">Первомайский </t>
  </si>
  <si>
    <t>Каиндинский городской кенеш</t>
  </si>
  <si>
    <t xml:space="preserve">Вознесеновский </t>
  </si>
  <si>
    <t xml:space="preserve">Ортоевский </t>
  </si>
  <si>
    <t>Кураминский</t>
  </si>
  <si>
    <t xml:space="preserve">Курпульдекский </t>
  </si>
  <si>
    <t xml:space="preserve">Чалдыбарский </t>
  </si>
  <si>
    <t xml:space="preserve">Фрунзенский </t>
  </si>
  <si>
    <t>Чуйская область</t>
  </si>
  <si>
    <t>Иссык-Кульская область</t>
  </si>
  <si>
    <t>Жалал-Абадская область: 12</t>
  </si>
  <si>
    <t>Жалал-Абадская</t>
  </si>
  <si>
    <t>Жалал-Абадский городской</t>
  </si>
  <si>
    <t xml:space="preserve">Кара-Кульская </t>
  </si>
  <si>
    <t>Кара-Кульский городской</t>
  </si>
  <si>
    <t xml:space="preserve">Таш-Кумырская </t>
  </si>
  <si>
    <t xml:space="preserve">Таш-Кумырский городской </t>
  </si>
  <si>
    <t xml:space="preserve">Аксыйская </t>
  </si>
  <si>
    <t>Кербенский городской кенеш</t>
  </si>
  <si>
    <t xml:space="preserve">Кашка-Суйский  </t>
  </si>
  <si>
    <t xml:space="preserve">Жерге-Талский  </t>
  </si>
  <si>
    <t xml:space="preserve">Авлетимский  </t>
  </si>
  <si>
    <t xml:space="preserve">Кара-Жыгачский  </t>
  </si>
  <si>
    <t xml:space="preserve">Кара-Суйский  </t>
  </si>
  <si>
    <t xml:space="preserve">Кызыл-Туйский  </t>
  </si>
  <si>
    <t xml:space="preserve">Жаны-Жолский  </t>
  </si>
  <si>
    <t xml:space="preserve">Ак-Жолский  </t>
  </si>
  <si>
    <t xml:space="preserve">Кош-Добонский  </t>
  </si>
  <si>
    <t xml:space="preserve">Ак-Суйский  </t>
  </si>
  <si>
    <t xml:space="preserve">Ш.Назаралиевский  </t>
  </si>
  <si>
    <t xml:space="preserve">Ала-Букинская </t>
  </si>
  <si>
    <t xml:space="preserve">Ала-Букинский  </t>
  </si>
  <si>
    <t xml:space="preserve">Ак-Тамский  </t>
  </si>
  <si>
    <t xml:space="preserve">Ак-Коргонский  </t>
  </si>
  <si>
    <t xml:space="preserve">Т.Балтагуловский  </t>
  </si>
  <si>
    <t xml:space="preserve">Өрүктинский  </t>
  </si>
  <si>
    <t xml:space="preserve">1-Майский  </t>
  </si>
  <si>
    <t xml:space="preserve">Көк-Серекский  </t>
  </si>
  <si>
    <t xml:space="preserve">Көк-Ташский  </t>
  </si>
  <si>
    <t xml:space="preserve">Базар-Коргонская </t>
  </si>
  <si>
    <t>Акманский</t>
  </si>
  <si>
    <t xml:space="preserve">Бешик-Жонский  </t>
  </si>
  <si>
    <t xml:space="preserve">Арстанбапский   </t>
  </si>
  <si>
    <t xml:space="preserve">Кызыл-Ункурский  </t>
  </si>
  <si>
    <t xml:space="preserve">Моголский  </t>
  </si>
  <si>
    <t xml:space="preserve">Сейдикумский   </t>
  </si>
  <si>
    <t xml:space="preserve">Талдуу-Булакский   </t>
  </si>
  <si>
    <t xml:space="preserve">Кенешский  </t>
  </si>
  <si>
    <t xml:space="preserve">Ноокенская </t>
  </si>
  <si>
    <t>Кочкор-Атинский городской кенеш</t>
  </si>
  <si>
    <t xml:space="preserve">Сузакская </t>
  </si>
  <si>
    <t>Кок-Жангакский городской кенеш</t>
  </si>
  <si>
    <t xml:space="preserve">Атайский  </t>
  </si>
  <si>
    <t xml:space="preserve">Кок-Иримский  </t>
  </si>
  <si>
    <t xml:space="preserve">Каргалыкский  </t>
  </si>
  <si>
    <t xml:space="preserve">Сары-Булунский  </t>
  </si>
  <si>
    <t xml:space="preserve">Тогуз-Тороуский  </t>
  </si>
  <si>
    <t xml:space="preserve">Токтогульская </t>
  </si>
  <si>
    <t>Токтогульский городской кенеш</t>
  </si>
  <si>
    <t xml:space="preserve">Сары-Камышский  </t>
  </si>
  <si>
    <t xml:space="preserve">Э.Аралбаевский  </t>
  </si>
  <si>
    <t xml:space="preserve">Бел-Алдинский  </t>
  </si>
  <si>
    <t xml:space="preserve">А.Суеркуловский  </t>
  </si>
  <si>
    <t xml:space="preserve">Кетмен-Дюбинский  </t>
  </si>
  <si>
    <t xml:space="preserve">М.Абдылдаевский  </t>
  </si>
  <si>
    <t xml:space="preserve">Ничке -Сайсикй  </t>
  </si>
  <si>
    <t xml:space="preserve">Кызыл-Озгорушский  </t>
  </si>
  <si>
    <t xml:space="preserve">Уч-Терекский  </t>
  </si>
  <si>
    <t>Джалал-Абадская область</t>
  </si>
  <si>
    <t xml:space="preserve">Шайданский </t>
  </si>
  <si>
    <t xml:space="preserve">Масынский </t>
  </si>
  <si>
    <t xml:space="preserve">Ноокенский </t>
  </si>
  <si>
    <t xml:space="preserve">Сакалдинский </t>
  </si>
  <si>
    <t xml:space="preserve">Момбековский </t>
  </si>
  <si>
    <t xml:space="preserve">Бургандинский </t>
  </si>
  <si>
    <t xml:space="preserve">Достукский </t>
  </si>
  <si>
    <t xml:space="preserve">Кызыл-Туйский </t>
  </si>
  <si>
    <t>Кадамжайский городской кенеш</t>
  </si>
  <si>
    <t>Айдаркенский городской кенеш</t>
  </si>
  <si>
    <t xml:space="preserve">Советский </t>
  </si>
  <si>
    <t xml:space="preserve">Чаувайский </t>
  </si>
  <si>
    <t xml:space="preserve">Масалиевский </t>
  </si>
  <si>
    <t xml:space="preserve">Марказский </t>
  </si>
  <si>
    <t xml:space="preserve">Орозбекский </t>
  </si>
  <si>
    <t xml:space="preserve">Которминский </t>
  </si>
  <si>
    <t xml:space="preserve">Бирликский </t>
  </si>
  <si>
    <t xml:space="preserve">Алгинский </t>
  </si>
  <si>
    <t xml:space="preserve">Халмионский </t>
  </si>
  <si>
    <t xml:space="preserve">Майданский </t>
  </si>
  <si>
    <t>Кызыл-Кийский Городской Кенеш</t>
  </si>
  <si>
    <t>Сулюктинский Городской Кенеш</t>
  </si>
  <si>
    <t>Баткенская область</t>
  </si>
  <si>
    <t>Ак-Суйский</t>
  </si>
  <si>
    <t>Кулундинский</t>
  </si>
  <si>
    <t>Сумбулинский</t>
  </si>
  <si>
    <t>Лейлекский</t>
  </si>
  <si>
    <t>Катранский</t>
  </si>
  <si>
    <t>Бешкентский</t>
  </si>
  <si>
    <t>Маргунский</t>
  </si>
  <si>
    <t xml:space="preserve">итого: </t>
  </si>
  <si>
    <t>Кош-Добюнский</t>
  </si>
  <si>
    <t>Жерге-Талский</t>
  </si>
  <si>
    <t>Конорчокский</t>
  </si>
  <si>
    <t>Кара-Бюргенский</t>
  </si>
  <si>
    <t>Ак-Чийский</t>
  </si>
  <si>
    <t>Терекский</t>
  </si>
  <si>
    <t>Баетовский</t>
  </si>
  <si>
    <t>Угутский</t>
  </si>
  <si>
    <t>Ак-Талский</t>
  </si>
  <si>
    <t>Жаны-Талапский</t>
  </si>
  <si>
    <t>Кызыл-Белесский</t>
  </si>
  <si>
    <t>Тоголок-Молдунский</t>
  </si>
  <si>
    <t>итого:</t>
  </si>
  <si>
    <t xml:space="preserve">Ат-Башинский </t>
  </si>
  <si>
    <t xml:space="preserve">Ак-Жарский </t>
  </si>
  <si>
    <t xml:space="preserve">Кара-Сууский </t>
  </si>
  <si>
    <t xml:space="preserve">Кара-Коюнский </t>
  </si>
  <si>
    <t xml:space="preserve">Казыбекский </t>
  </si>
  <si>
    <t xml:space="preserve">Ак-Талинский </t>
  </si>
  <si>
    <t xml:space="preserve">Ача-Кайындинский </t>
  </si>
  <si>
    <t xml:space="preserve">Баш-Кайындинский </t>
  </si>
  <si>
    <t xml:space="preserve">Талды-Суйский </t>
  </si>
  <si>
    <t xml:space="preserve">Ак-Музский </t>
  </si>
  <si>
    <t xml:space="preserve">Ак-Моюнский </t>
  </si>
  <si>
    <t xml:space="preserve">Жумгальский  </t>
  </si>
  <si>
    <t xml:space="preserve">Жаны-Арыкский </t>
  </si>
  <si>
    <t xml:space="preserve">Куйручукский </t>
  </si>
  <si>
    <t xml:space="preserve">Чон-Добонский </t>
  </si>
  <si>
    <t xml:space="preserve">Тугол-Сайский </t>
  </si>
  <si>
    <t xml:space="preserve">Таш-Добонский </t>
  </si>
  <si>
    <t xml:space="preserve">Баш-Куугандинский </t>
  </si>
  <si>
    <t xml:space="preserve">Байзакский </t>
  </si>
  <si>
    <t xml:space="preserve">Чаекский </t>
  </si>
  <si>
    <t xml:space="preserve">Кызыл-Жылдызский </t>
  </si>
  <si>
    <t xml:space="preserve">Кок-Ойский </t>
  </si>
  <si>
    <t xml:space="preserve">Кабакский </t>
  </si>
  <si>
    <t xml:space="preserve">Мин-Кушский </t>
  </si>
  <si>
    <t xml:space="preserve">Ортокский  </t>
  </si>
  <si>
    <t xml:space="preserve">Доболунский </t>
  </si>
  <si>
    <t xml:space="preserve">Чет-Нуринский </t>
  </si>
  <si>
    <t xml:space="preserve">Казан-Куйганский </t>
  </si>
  <si>
    <t xml:space="preserve">Он-Арчинский </t>
  </si>
  <si>
    <t xml:space="preserve">Жерге-Талский </t>
  </si>
  <si>
    <t xml:space="preserve">Эмгекчилский </t>
  </si>
  <si>
    <t xml:space="preserve">Мин-Булакский </t>
  </si>
  <si>
    <t xml:space="preserve">Жан-Булакский </t>
  </si>
  <si>
    <t xml:space="preserve">Ак-Кудукский </t>
  </si>
  <si>
    <t xml:space="preserve">Сары-Ойский </t>
  </si>
  <si>
    <t xml:space="preserve">Учкунский </t>
  </si>
  <si>
    <t xml:space="preserve">Эмгек-Талинский </t>
  </si>
  <si>
    <t xml:space="preserve">Кара-Кужурский </t>
  </si>
  <si>
    <t>Кош-Дебенский</t>
  </si>
  <si>
    <t>Ак-Кыянский</t>
  </si>
  <si>
    <t>Кочкорский</t>
  </si>
  <si>
    <t>Семиз-Белский</t>
  </si>
  <si>
    <t>Көк-Жарский</t>
  </si>
  <si>
    <t>Сон-Кульский</t>
  </si>
  <si>
    <t>Кум-Дебенский</t>
  </si>
  <si>
    <t>Чолпонский</t>
  </si>
  <si>
    <t>Кара-Сууйский</t>
  </si>
  <si>
    <t>Талаа-Булакский</t>
  </si>
  <si>
    <t>Сары-Булакский</t>
  </si>
  <si>
    <t>Нарынская область</t>
  </si>
  <si>
    <t>Нарынский городской кенеш</t>
  </si>
  <si>
    <t>31</t>
  </si>
  <si>
    <t>Таласский городской кенеш</t>
  </si>
  <si>
    <t>Ленинпольский</t>
  </si>
  <si>
    <t>Акназаровский</t>
  </si>
  <si>
    <t>Шадыканский</t>
  </si>
  <si>
    <t>Кен-Аралский</t>
  </si>
  <si>
    <t>Озгорушский</t>
  </si>
  <si>
    <t xml:space="preserve">Ак-Добонский  </t>
  </si>
  <si>
    <t>Мин-Булакский</t>
  </si>
  <si>
    <t>Боо-Терекский</t>
  </si>
  <si>
    <t>Ороский</t>
  </si>
  <si>
    <t>Бердике баатыр</t>
  </si>
  <si>
    <t>Кок-Сайский</t>
  </si>
  <si>
    <t>Аманбаевский</t>
  </si>
  <si>
    <t>Бакайырский</t>
  </si>
  <si>
    <t>Чолпонбайский</t>
  </si>
  <si>
    <t>Кара-Бууринский</t>
  </si>
  <si>
    <t>Шекерский</t>
  </si>
  <si>
    <t>Бейшекенский</t>
  </si>
  <si>
    <t>Бакыянский</t>
  </si>
  <si>
    <t>Кайыңдинский</t>
  </si>
  <si>
    <t>Покровский</t>
  </si>
  <si>
    <t>Уч-Коргонский</t>
  </si>
  <si>
    <t>Майский</t>
  </si>
  <si>
    <t>Кыргызстанский</t>
  </si>
  <si>
    <t>Таласская область</t>
  </si>
  <si>
    <t>Бишкекский городский кенеш</t>
  </si>
  <si>
    <t>45</t>
  </si>
  <si>
    <t>по республике</t>
  </si>
  <si>
    <t>Нуржановский</t>
  </si>
  <si>
    <t>Долоноский</t>
  </si>
  <si>
    <t>Омуралиевский</t>
  </si>
  <si>
    <t>Бекмолдинский</t>
  </si>
  <si>
    <t>Куугандинский</t>
  </si>
  <si>
    <t>Айдаралиевский</t>
  </si>
  <si>
    <t>Осмонкуловский</t>
  </si>
  <si>
    <t>4,57</t>
  </si>
  <si>
    <t>95,43</t>
  </si>
  <si>
    <t>100,0</t>
  </si>
  <si>
    <t>0,0</t>
  </si>
  <si>
    <t>0,37</t>
  </si>
  <si>
    <t>99,63</t>
  </si>
  <si>
    <t>3,3</t>
  </si>
  <si>
    <t>96,7</t>
  </si>
  <si>
    <t>Алайская</t>
  </si>
  <si>
    <t xml:space="preserve">Алайский   им.К.Белекбаева </t>
  </si>
  <si>
    <t xml:space="preserve">Будалыкский  </t>
  </si>
  <si>
    <t xml:space="preserve">Булолунский  </t>
  </si>
  <si>
    <t xml:space="preserve">Гульчинский  </t>
  </si>
  <si>
    <t xml:space="preserve">Жаны-Алайский   </t>
  </si>
  <si>
    <t xml:space="preserve">Жошолунский  </t>
  </si>
  <si>
    <t xml:space="preserve">Кабылан-Колский   </t>
  </si>
  <si>
    <t xml:space="preserve">Корулский  </t>
  </si>
  <si>
    <t xml:space="preserve">Ленинский  </t>
  </si>
  <si>
    <t xml:space="preserve">Сары–Ташский  </t>
  </si>
  <si>
    <t xml:space="preserve">Сары-Моголский  </t>
  </si>
  <si>
    <t xml:space="preserve">Талды-Сууйский  </t>
  </si>
  <si>
    <t xml:space="preserve">Уч-Тобонский  </t>
  </si>
  <si>
    <t>Араванская</t>
  </si>
  <si>
    <t>Керме-Тооский</t>
  </si>
  <si>
    <t>Мангытский</t>
  </si>
  <si>
    <t>А.Анаровский</t>
  </si>
  <si>
    <t>С.Юсуповский</t>
  </si>
  <si>
    <t>Нурабадский</t>
  </si>
  <si>
    <t>Тепе-Коргонский</t>
  </si>
  <si>
    <t>Чек-Абадский</t>
  </si>
  <si>
    <t>Төө-Моюнский</t>
  </si>
  <si>
    <t xml:space="preserve">Итого: 1 </t>
  </si>
  <si>
    <t>93,10</t>
  </si>
  <si>
    <t xml:space="preserve">Кара-Суйская </t>
  </si>
  <si>
    <t xml:space="preserve">Кара-Суйский городской </t>
  </si>
  <si>
    <t xml:space="preserve">Кара-Кулжинская </t>
  </si>
  <si>
    <t>4,80</t>
  </si>
  <si>
    <t>Ноокатская</t>
  </si>
  <si>
    <t>Ноокатский городской кенеш</t>
  </si>
  <si>
    <t xml:space="preserve">Кок-Белский  </t>
  </si>
  <si>
    <t>Кенешский</t>
  </si>
  <si>
    <t>Кыргыз-Атинский</t>
  </si>
  <si>
    <t>Т. Зулпуевский</t>
  </si>
  <si>
    <t>Кара-Ташский</t>
  </si>
  <si>
    <t>Мирмахмудовский</t>
  </si>
  <si>
    <t>Гулистанский</t>
  </si>
  <si>
    <t>Жаны-Ноокатский</t>
  </si>
  <si>
    <t>Белский</t>
  </si>
  <si>
    <t>Найманский</t>
  </si>
  <si>
    <t>Он-Эки-Белский</t>
  </si>
  <si>
    <t>Т. Кулатовский</t>
  </si>
  <si>
    <t>Ынтымакский</t>
  </si>
  <si>
    <t>Н. Исановский</t>
  </si>
  <si>
    <t>6,94</t>
  </si>
  <si>
    <t>92,25</t>
  </si>
  <si>
    <t>Узгенская</t>
  </si>
  <si>
    <t xml:space="preserve">Кара-Ташский </t>
  </si>
  <si>
    <t xml:space="preserve">Кызыл-Октябрский </t>
  </si>
  <si>
    <t>0,00</t>
  </si>
  <si>
    <t xml:space="preserve">Жалпак-Ташский </t>
  </si>
  <si>
    <t xml:space="preserve">Куршабский </t>
  </si>
  <si>
    <t xml:space="preserve">Кароолский </t>
  </si>
  <si>
    <t xml:space="preserve">Баш-Добоский </t>
  </si>
  <si>
    <t xml:space="preserve">Торт-Колский </t>
  </si>
  <si>
    <t xml:space="preserve">Жылалдынский </t>
  </si>
  <si>
    <t xml:space="preserve">Ийри-Сууйский </t>
  </si>
  <si>
    <t xml:space="preserve">Чангетский </t>
  </si>
  <si>
    <t xml:space="preserve">Зергерский </t>
  </si>
  <si>
    <t xml:space="preserve">Дон-Булакский </t>
  </si>
  <si>
    <t xml:space="preserve">Жазыский </t>
  </si>
  <si>
    <t xml:space="preserve">Кызыл-Тооский </t>
  </si>
  <si>
    <t xml:space="preserve">Салам-Аликский </t>
  </si>
  <si>
    <t xml:space="preserve">Колдукский </t>
  </si>
  <si>
    <t xml:space="preserve">Алтын-Булакский </t>
  </si>
  <si>
    <t>100,00</t>
  </si>
  <si>
    <t>Чон-Алайская</t>
  </si>
  <si>
    <t>Жекендинский</t>
  </si>
  <si>
    <t>Чон-Алайский</t>
  </si>
  <si>
    <t>Кашка-Суйский</t>
  </si>
  <si>
    <t>Ошская область</t>
  </si>
  <si>
    <t xml:space="preserve">Кашка-Жолский </t>
  </si>
  <si>
    <t xml:space="preserve">Кара-Кочкорский </t>
  </si>
  <si>
    <t xml:space="preserve">Кара-Кулжинский </t>
  </si>
  <si>
    <t xml:space="preserve">Кара-Гузский </t>
  </si>
  <si>
    <t xml:space="preserve">Кенешский </t>
  </si>
  <si>
    <t xml:space="preserve">Ылай-Талинский </t>
  </si>
  <si>
    <t xml:space="preserve">Чалминский </t>
  </si>
  <si>
    <t xml:space="preserve">Ой-Талский </t>
  </si>
  <si>
    <t xml:space="preserve">Кызыл-Жарский </t>
  </si>
  <si>
    <t xml:space="preserve">Алайкунский </t>
  </si>
  <si>
    <t>Ошская</t>
  </si>
  <si>
    <t>Ошский городский кенеш</t>
  </si>
  <si>
    <t>Капчыгайский</t>
  </si>
  <si>
    <t>(гор./32, айыл./452;                всего-484)</t>
  </si>
  <si>
    <t>Узгенский городской кенеш</t>
  </si>
  <si>
    <r>
      <rPr>
        <i/>
        <sz val="9"/>
        <color rgb="FFFF0000"/>
        <rFont val="Times New Roman"/>
        <family val="1"/>
        <charset val="204"/>
      </rPr>
      <t>*Примечание:</t>
    </r>
    <r>
      <rPr>
        <i/>
        <sz val="9"/>
        <color theme="1"/>
        <rFont val="Times New Roman"/>
        <family val="1"/>
        <charset val="204"/>
      </rPr>
      <t xml:space="preserve"> </t>
    </r>
  </si>
  <si>
    <t xml:space="preserve">Ак-Турпакский </t>
  </si>
  <si>
    <t xml:space="preserve">Уч-Коргонский </t>
  </si>
  <si>
    <t>Раззаковский городской кенеш</t>
  </si>
  <si>
    <t xml:space="preserve">Кызыл-Дыйканский  </t>
  </si>
  <si>
    <t>Сосновский</t>
  </si>
  <si>
    <t>Кара-Суйский</t>
  </si>
  <si>
    <t>Орловский городской кенеш</t>
  </si>
  <si>
    <t xml:space="preserve">Ак-Суйская </t>
  </si>
  <si>
    <t xml:space="preserve">Тюпская </t>
  </si>
  <si>
    <t>Жети-Огузская</t>
  </si>
  <si>
    <t>Иссык-Кульская</t>
  </si>
  <si>
    <t xml:space="preserve">Тонская </t>
  </si>
  <si>
    <t xml:space="preserve">Бишкекская </t>
  </si>
  <si>
    <t xml:space="preserve">Балыкчинская </t>
  </si>
  <si>
    <t>Караколская</t>
  </si>
  <si>
    <t>по айылным 
кенешам</t>
  </si>
  <si>
    <t>Садыр-Акинский</t>
  </si>
  <si>
    <t xml:space="preserve">Ак-Шыйракский </t>
  </si>
  <si>
    <t xml:space="preserve">Майлуу-Суйская </t>
  </si>
  <si>
    <t>Майлуу-Суйский городской</t>
  </si>
  <si>
    <t xml:space="preserve">Кадамжайская </t>
  </si>
  <si>
    <t>Лейлекская</t>
  </si>
  <si>
    <t xml:space="preserve">Нарынская городская  </t>
  </si>
  <si>
    <t xml:space="preserve">Ак-Талинская </t>
  </si>
  <si>
    <t>Ат-Башинская</t>
  </si>
  <si>
    <t xml:space="preserve">Жумгальская </t>
  </si>
  <si>
    <t>Кочкорская</t>
  </si>
  <si>
    <t>Бакай-Атинская</t>
  </si>
  <si>
    <t>Таласская</t>
  </si>
  <si>
    <t xml:space="preserve">Кара-Бууринская </t>
  </si>
  <si>
    <t>Таласская городская</t>
  </si>
  <si>
    <t>Манасская</t>
  </si>
  <si>
    <t>Баткенская городская</t>
  </si>
  <si>
    <t>Базар-Коргонский городской кенеш</t>
  </si>
  <si>
    <t>25</t>
  </si>
  <si>
    <t>2</t>
  </si>
  <si>
    <t>6</t>
  </si>
  <si>
    <t>12</t>
  </si>
  <si>
    <t>40</t>
  </si>
  <si>
    <t>1</t>
  </si>
  <si>
    <t>4</t>
  </si>
  <si>
    <t>Нарынская область: 5</t>
  </si>
  <si>
    <t>Нарынская 
районная</t>
  </si>
  <si>
    <t>Таласская область: 5</t>
  </si>
  <si>
    <t>Ошская область: 7</t>
  </si>
  <si>
    <t>Иссык-Кульская область: 7</t>
  </si>
  <si>
    <t>Чуйская область:9</t>
  </si>
  <si>
    <t>Баткенская область: 6</t>
  </si>
  <si>
    <t>В Маймакском а/к Кара-Бууринского района 11 мандатов, 10 действующих депутатов (нет кандидатов)</t>
  </si>
  <si>
    <t>В Б.Мамбетовском а/к Тонского района 21 мандат, 20 действующих депутатов (нет кандидатов)</t>
  </si>
  <si>
    <t>В Маевском а/к Аламудунского района 21 мандат, 20 действующих депутатов (нет кандидатов)</t>
  </si>
  <si>
    <t>В Баткенском г/к 31 мандат, 30 действующих депутатов (мандат не передан из-за судебного процесса следующего кандидата в списке)</t>
  </si>
  <si>
    <t>В Энильчекском а/к Ак-Суйского района 11 мандатов, 10 действующих депутатов (нет кандидатов)</t>
  </si>
  <si>
    <t>В Тоолоском а/к Ноокатского района 31 мандат, 30 действующих депутатов (нет кандидатов)</t>
  </si>
  <si>
    <t>Баткенская 
районная</t>
  </si>
  <si>
    <t xml:space="preserve">Көк-Ойский </t>
  </si>
  <si>
    <t>Чаткальская</t>
  </si>
  <si>
    <t>Тогуз-Тороуская</t>
  </si>
  <si>
    <t>Панфиловская</t>
  </si>
  <si>
    <t xml:space="preserve">Сулюктинская </t>
  </si>
  <si>
    <t xml:space="preserve">Кызыл-Кийская </t>
  </si>
  <si>
    <r>
      <t>Б.Мамбетовский</t>
    </r>
    <r>
      <rPr>
        <sz val="9"/>
        <color rgb="FFFF0000"/>
        <rFont val="Times New Roman"/>
        <family val="1"/>
        <charset val="204"/>
      </rPr>
      <t>*</t>
    </r>
  </si>
  <si>
    <r>
      <t>Энильчекский</t>
    </r>
    <r>
      <rPr>
        <sz val="9"/>
        <color rgb="FFFF0000"/>
        <rFont val="Times New Roman"/>
        <family val="1"/>
        <charset val="204"/>
      </rPr>
      <t>*</t>
    </r>
  </si>
  <si>
    <r>
      <rPr>
        <sz val="9"/>
        <rFont val="Times New Roman"/>
        <family val="1"/>
        <charset val="204"/>
      </rPr>
      <t>Маевский</t>
    </r>
    <r>
      <rPr>
        <sz val="9"/>
        <color rgb="FFFF0000"/>
        <rFont val="Times New Roman"/>
        <family val="1"/>
        <charset val="204"/>
      </rPr>
      <t>*</t>
    </r>
  </si>
  <si>
    <t>Ат-Башинский</t>
  </si>
  <si>
    <t>Кара-Дарыйский</t>
  </si>
  <si>
    <t>Сузакский</t>
  </si>
  <si>
    <t>Ырысский</t>
  </si>
  <si>
    <t>Таш-Булакский</t>
  </si>
  <si>
    <t>Барпинский</t>
  </si>
  <si>
    <t>Атабековский</t>
  </si>
  <si>
    <t>Багышский</t>
  </si>
  <si>
    <t>Кыз-Колский</t>
  </si>
  <si>
    <t>Кок-Артский</t>
  </si>
  <si>
    <t>Курманбексктй</t>
  </si>
  <si>
    <t>Кара-Алминский</t>
  </si>
  <si>
    <t>Сумсарский</t>
  </si>
  <si>
    <t>Чаткалский</t>
  </si>
  <si>
    <t>Терек-Сайский</t>
  </si>
  <si>
    <t>Каныш-Кийский</t>
  </si>
  <si>
    <t>Кара-Бакский</t>
  </si>
  <si>
    <t>Кара-Булакский</t>
  </si>
  <si>
    <t>Даринский</t>
  </si>
  <si>
    <t>Торт-Гульский</t>
  </si>
  <si>
    <t>Суу-Башинский</t>
  </si>
  <si>
    <t>Кыштутский</t>
  </si>
  <si>
    <t>Ак-Сайский</t>
  </si>
  <si>
    <t>Ак-Татырский</t>
  </si>
  <si>
    <t>Самаркандекский</t>
  </si>
  <si>
    <t xml:space="preserve">Кыргыз-Кыштакский </t>
  </si>
  <si>
    <t>Калбинский</t>
  </si>
  <si>
    <r>
      <rPr>
        <sz val="9"/>
        <rFont val="Times New Roman"/>
        <family val="1"/>
        <charset val="204"/>
      </rPr>
      <t>Маймакский</t>
    </r>
    <r>
      <rPr>
        <sz val="9"/>
        <color rgb="FFFF0000"/>
        <rFont val="Times New Roman"/>
        <family val="1"/>
        <charset val="204"/>
      </rPr>
      <t>*</t>
    </r>
  </si>
  <si>
    <t xml:space="preserve">Конур-Добонский  </t>
  </si>
  <si>
    <t>Ак-Ташский</t>
  </si>
  <si>
    <t>Жаңы-Арыкский</t>
  </si>
  <si>
    <t>Жоошский</t>
  </si>
  <si>
    <t>Катта-Талдыкский</t>
  </si>
  <si>
    <t>Кашкар-Кыштакский</t>
  </si>
  <si>
    <t>Кызыл-Кыштакский</t>
  </si>
  <si>
    <t>Кызыл-Сууйский</t>
  </si>
  <si>
    <t>Мадынский</t>
  </si>
  <si>
    <t>Нариманский</t>
  </si>
  <si>
    <t>Отуз-Адырский</t>
  </si>
  <si>
    <t>Папанский</t>
  </si>
  <si>
    <t>Савайский</t>
  </si>
  <si>
    <t>Сарайский</t>
  </si>
  <si>
    <t>Сары-Колотский</t>
  </si>
  <si>
    <t>Төлөйкөнский</t>
  </si>
  <si>
    <t>Шаркский</t>
  </si>
  <si>
    <r>
      <rPr>
        <sz val="9"/>
        <rFont val="Times New Roman"/>
        <family val="1"/>
        <charset val="204"/>
      </rPr>
      <t>Тоолосский</t>
    </r>
    <r>
      <rPr>
        <sz val="9"/>
        <color rgb="FFFF0000"/>
        <rFont val="Times New Roman"/>
        <family val="1"/>
        <charset val="204"/>
      </rPr>
      <t>*</t>
    </r>
  </si>
  <si>
    <t xml:space="preserve">Мырза-Акенский </t>
  </si>
  <si>
    <t>Наименование территориальной избирательной комиссии</t>
  </si>
  <si>
    <t>по городским
 кенешам</t>
  </si>
  <si>
    <t>от полит. партий</t>
  </si>
  <si>
    <t>рус.</t>
  </si>
  <si>
    <t>узб.</t>
  </si>
  <si>
    <t>тадж.</t>
  </si>
  <si>
    <t>каз.</t>
  </si>
  <si>
    <t>др.</t>
  </si>
  <si>
    <t>до 30-ти</t>
  </si>
  <si>
    <r>
      <t>Баткенский городской кенеш</t>
    </r>
    <r>
      <rPr>
        <sz val="9"/>
        <color rgb="FFFF0000"/>
        <rFont val="Times New Roman"/>
        <family val="1"/>
        <charset val="204"/>
      </rPr>
      <t>*</t>
    </r>
  </si>
  <si>
    <t>всего по г/к:</t>
  </si>
  <si>
    <t>всего по а/к: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</si>
</sst>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.0"/>
    <numFmt numFmtId="165" formatCode="0.0%"/>
    <numFmt numFmtId="166" formatCode="_-* #\ ##0.00\ &quot;₽&quot;_-;\-* #\ ##0.00\ &quot;₽&quot;_-;_-* &quot;-&quot;??\ &quot;₽&quot;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3" tint="-0.499984740745262"/>
      <name val="Times New Roman"/>
      <family val="1"/>
      <charset val="204"/>
    </font>
    <font>
      <sz val="9"/>
      <color theme="3" tint="-0.49998474074526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511703848384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8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center" vertical="center" wrapText="1"/>
    </xf>
    <xf numFmtId="2" fontId="2" fillId="7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8" borderId="2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9" fontId="2" fillId="5" borderId="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9" fontId="4" fillId="8" borderId="1" xfId="0" applyNumberFormat="1" applyFont="1" applyFill="1" applyBorder="1" applyAlignment="1">
      <alignment horizontal="center" vertical="center" wrapText="1"/>
    </xf>
    <xf numFmtId="2" fontId="4" fillId="8" borderId="2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7" borderId="2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/>
    <xf numFmtId="1" fontId="1" fillId="0" borderId="0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5" borderId="1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/>
    </xf>
    <xf numFmtId="12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horizontal="center" wrapText="1"/>
    </xf>
    <xf numFmtId="2" fontId="2" fillId="5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3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3" fillId="5" borderId="5" xfId="0" applyFont="1" applyFill="1" applyBorder="1"/>
    <xf numFmtId="0" fontId="3" fillId="5" borderId="12" xfId="0" applyFont="1" applyFill="1" applyBorder="1"/>
    <xf numFmtId="0" fontId="3" fillId="5" borderId="11" xfId="0" applyFont="1" applyFill="1" applyBorder="1"/>
    <xf numFmtId="0" fontId="12" fillId="5" borderId="1" xfId="0" applyFont="1" applyFill="1" applyBorder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3" fillId="2" borderId="5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9" fontId="14" fillId="5" borderId="1" xfId="1" applyFont="1" applyFill="1" applyBorder="1" applyAlignment="1">
      <alignment horizontal="center" vertical="center" wrapText="1"/>
    </xf>
    <xf numFmtId="0" fontId="1" fillId="5" borderId="1" xfId="1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9" fontId="15" fillId="5" borderId="1" xfId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top"/>
    </xf>
    <xf numFmtId="0" fontId="16" fillId="0" borderId="0" xfId="0" applyFont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9" fontId="2" fillId="5" borderId="1" xfId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2" fontId="21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" fillId="7" borderId="8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2" fontId="24" fillId="5" borderId="1" xfId="0" applyNumberFormat="1" applyFont="1" applyFill="1" applyBorder="1" applyAlignment="1">
      <alignment horizontal="center" vertical="center" wrapText="1"/>
    </xf>
    <xf numFmtId="2" fontId="25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2" fontId="6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/>
    </xf>
    <xf numFmtId="0" fontId="20" fillId="5" borderId="1" xfId="0" applyNumberFormat="1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/>
    </xf>
    <xf numFmtId="0" fontId="3" fillId="5" borderId="1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1" fontId="2" fillId="11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2" fillId="5" borderId="1" xfId="0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2" borderId="4" xfId="0" applyNumberFormat="1" applyFont="1" applyFill="1" applyBorder="1" applyAlignment="1">
      <alignment horizontal="center" vertical="center" wrapText="1"/>
    </xf>
    <xf numFmtId="1" fontId="3" fillId="1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" fontId="2" fillId="7" borderId="2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wrapText="1"/>
    </xf>
    <xf numFmtId="164" fontId="14" fillId="5" borderId="1" xfId="1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left" vertical="center"/>
    </xf>
    <xf numFmtId="0" fontId="4" fillId="5" borderId="5" xfId="0" applyNumberFormat="1" applyFont="1" applyFill="1" applyBorder="1" applyAlignment="1">
      <alignment horizontal="center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0" fontId="4" fillId="8" borderId="9" xfId="0" applyNumberFormat="1" applyFont="1" applyFill="1" applyBorder="1" applyAlignment="1">
      <alignment horizontal="center" vertical="center" wrapText="1"/>
    </xf>
    <xf numFmtId="0" fontId="4" fillId="8" borderId="8" xfId="0" applyNumberFormat="1" applyFont="1" applyFill="1" applyBorder="1" applyAlignment="1">
      <alignment horizontal="center" vertical="center" wrapText="1"/>
    </xf>
    <xf numFmtId="0" fontId="4" fillId="8" borderId="10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6" borderId="5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</cellXfs>
  <cellStyles count="14">
    <cellStyle name="Денежный 2" xfId="2"/>
    <cellStyle name="Денежный 2 2" xfId="4"/>
    <cellStyle name="Денежный 2 3" xfId="6"/>
    <cellStyle name="Денежный 2 4" xfId="7"/>
    <cellStyle name="Денежный 2 5" xfId="9"/>
    <cellStyle name="Денежный 2 6" xfId="11"/>
    <cellStyle name="Денежный 2 7" xfId="13"/>
    <cellStyle name="Денежный 3" xfId="3"/>
    <cellStyle name="Денежный 4" xfId="5"/>
    <cellStyle name="Денежный 5" xfId="8"/>
    <cellStyle name="Денежный 6" xfId="10"/>
    <cellStyle name="Денежный 7" xfId="12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2" name="TextBox 1"/>
        <xdr:cNvSpPr txBox="1"/>
      </xdr:nvSpPr>
      <xdr:spPr>
        <a:xfrm>
          <a:off x="6159313" y="1123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3" name="TextBox 2"/>
        <xdr:cNvSpPr txBox="1"/>
      </xdr:nvSpPr>
      <xdr:spPr>
        <a:xfrm>
          <a:off x="6159313" y="1123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4" name="TextBox 3"/>
        <xdr:cNvSpPr txBox="1"/>
      </xdr:nvSpPr>
      <xdr:spPr>
        <a:xfrm>
          <a:off x="5530663" y="18439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5" name="TextBox 4"/>
        <xdr:cNvSpPr txBox="1"/>
      </xdr:nvSpPr>
      <xdr:spPr>
        <a:xfrm>
          <a:off x="5530663" y="18439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6" name="TextBox 5"/>
        <xdr:cNvSpPr txBox="1"/>
      </xdr:nvSpPr>
      <xdr:spPr>
        <a:xfrm>
          <a:off x="5625913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7" name="TextBox 6"/>
        <xdr:cNvSpPr txBox="1"/>
      </xdr:nvSpPr>
      <xdr:spPr>
        <a:xfrm>
          <a:off x="5625913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8" name="TextBox 7"/>
        <xdr:cNvSpPr txBox="1"/>
      </xdr:nvSpPr>
      <xdr:spPr>
        <a:xfrm>
          <a:off x="5625913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9</xdr:col>
      <xdr:colOff>358588</xdr:colOff>
      <xdr:row>542</xdr:row>
      <xdr:rowOff>313765</xdr:rowOff>
    </xdr:from>
    <xdr:ext cx="184731" cy="264560"/>
    <xdr:sp macro="" textlink="">
      <xdr:nvSpPr>
        <xdr:cNvPr id="9" name="TextBox 8"/>
        <xdr:cNvSpPr txBox="1"/>
      </xdr:nvSpPr>
      <xdr:spPr>
        <a:xfrm>
          <a:off x="5625913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8"/>
  <sheetViews>
    <sheetView tabSelected="1" zoomScale="115" zoomScaleNormal="115" workbookViewId="0">
      <pane ySplit="2" topLeftCell="A3" activePane="bottomLeft" state="frozen"/>
      <selection pane="bottomLeft" activeCell="N616" sqref="N616"/>
    </sheetView>
  </sheetViews>
  <sheetFormatPr defaultRowHeight="12" x14ac:dyDescent="0.2"/>
  <cols>
    <col min="1" max="1" width="3.25" style="5" customWidth="1"/>
    <col min="2" max="2" width="17.125" style="5" customWidth="1"/>
    <col min="3" max="3" width="15.875" style="5" customWidth="1"/>
    <col min="4" max="4" width="6.875" style="5" customWidth="1"/>
    <col min="5" max="5" width="5.625" style="5" customWidth="1"/>
    <col min="6" max="6" width="7" style="5" customWidth="1"/>
    <col min="7" max="7" width="4.625" style="5" customWidth="1"/>
    <col min="8" max="8" width="4.875" style="5" customWidth="1"/>
    <col min="9" max="9" width="4.75" style="5" customWidth="1"/>
    <col min="10" max="10" width="5.625" style="5" customWidth="1"/>
    <col min="11" max="11" width="5.125" style="5" customWidth="1"/>
    <col min="12" max="13" width="5.25" style="5" customWidth="1"/>
    <col min="14" max="16" width="4.875" style="5" customWidth="1"/>
    <col min="17" max="17" width="4.625" style="5" customWidth="1"/>
    <col min="18" max="18" width="5.25" style="5" customWidth="1"/>
    <col min="19" max="20" width="5.125" style="5" customWidth="1"/>
    <col min="21" max="21" width="4.5" style="5" customWidth="1"/>
    <col min="22" max="22" width="4.625" style="5" customWidth="1"/>
    <col min="23" max="23" width="6.625" style="5" customWidth="1"/>
    <col min="24" max="24" width="5.875" style="5" customWidth="1"/>
    <col min="25" max="25" width="3.875" style="5" customWidth="1"/>
    <col min="26" max="26" width="5.625" style="5" customWidth="1"/>
    <col min="27" max="27" width="3.875" style="5" customWidth="1"/>
    <col min="28" max="28" width="5" style="5" customWidth="1"/>
    <col min="29" max="29" width="3.375" style="5" customWidth="1"/>
    <col min="30" max="30" width="4.5" style="5" customWidth="1"/>
    <col min="31" max="31" width="3.75" style="5" customWidth="1"/>
    <col min="32" max="32" width="6.125" style="5" customWidth="1"/>
    <col min="33" max="33" width="3.875" style="5" customWidth="1"/>
    <col min="34" max="34" width="4.125" style="5" customWidth="1"/>
    <col min="35" max="35" width="4.625" style="5" customWidth="1"/>
    <col min="36" max="36" width="4.875" style="5" customWidth="1"/>
    <col min="37" max="37" width="4.625" style="5" customWidth="1"/>
    <col min="38" max="38" width="5.125" style="5" customWidth="1"/>
    <col min="39" max="39" width="4.625" style="5" customWidth="1"/>
    <col min="40" max="40" width="5.125" style="5" customWidth="1"/>
    <col min="41" max="41" width="4.875" style="5" customWidth="1"/>
    <col min="42" max="42" width="6.375" style="5" customWidth="1"/>
    <col min="43" max="43" width="9" style="5"/>
    <col min="44" max="44" width="11" style="5" bestFit="1" customWidth="1"/>
    <col min="45" max="16384" width="9" style="5"/>
  </cols>
  <sheetData>
    <row r="1" spans="1:44" ht="27" customHeight="1" x14ac:dyDescent="0.2">
      <c r="A1" s="853" t="s">
        <v>0</v>
      </c>
      <c r="B1" s="854" t="s">
        <v>602</v>
      </c>
      <c r="C1" s="855" t="s">
        <v>1</v>
      </c>
      <c r="D1" s="856" t="s">
        <v>2</v>
      </c>
      <c r="E1" s="856" t="s">
        <v>3</v>
      </c>
      <c r="F1" s="869" t="s">
        <v>4</v>
      </c>
      <c r="G1" s="857" t="s">
        <v>5</v>
      </c>
      <c r="H1" s="858"/>
      <c r="I1" s="858"/>
      <c r="J1" s="859"/>
      <c r="K1" s="860" t="s">
        <v>6</v>
      </c>
      <c r="L1" s="861"/>
      <c r="M1" s="861"/>
      <c r="N1" s="862"/>
      <c r="O1" s="863" t="s">
        <v>7</v>
      </c>
      <c r="P1" s="864"/>
      <c r="Q1" s="864"/>
      <c r="R1" s="864"/>
      <c r="S1" s="864"/>
      <c r="T1" s="864"/>
      <c r="U1" s="864"/>
      <c r="V1" s="865"/>
      <c r="W1" s="866" t="s">
        <v>8</v>
      </c>
      <c r="X1" s="867"/>
      <c r="Y1" s="867"/>
      <c r="Z1" s="867"/>
      <c r="AA1" s="867"/>
      <c r="AB1" s="867"/>
      <c r="AC1" s="867"/>
      <c r="AD1" s="867"/>
      <c r="AE1" s="867"/>
      <c r="AF1" s="867"/>
      <c r="AG1" s="867"/>
      <c r="AH1" s="868"/>
      <c r="AI1" s="850" t="s">
        <v>9</v>
      </c>
      <c r="AJ1" s="851"/>
      <c r="AK1" s="851"/>
      <c r="AL1" s="851"/>
      <c r="AM1" s="851"/>
      <c r="AN1" s="851"/>
      <c r="AO1" s="851"/>
      <c r="AP1" s="852"/>
    </row>
    <row r="2" spans="1:44" ht="84" customHeight="1" x14ac:dyDescent="0.2">
      <c r="A2" s="853"/>
      <c r="B2" s="854"/>
      <c r="C2" s="855"/>
      <c r="D2" s="856"/>
      <c r="E2" s="856"/>
      <c r="F2" s="869"/>
      <c r="G2" s="328" t="s">
        <v>604</v>
      </c>
      <c r="H2" s="328" t="s">
        <v>10</v>
      </c>
      <c r="I2" s="328" t="s">
        <v>11</v>
      </c>
      <c r="J2" s="328" t="s">
        <v>10</v>
      </c>
      <c r="K2" s="806" t="s">
        <v>12</v>
      </c>
      <c r="L2" s="810" t="s">
        <v>10</v>
      </c>
      <c r="M2" s="806" t="s">
        <v>13</v>
      </c>
      <c r="N2" s="810" t="s">
        <v>10</v>
      </c>
      <c r="O2" s="810" t="s">
        <v>610</v>
      </c>
      <c r="P2" s="810" t="s">
        <v>10</v>
      </c>
      <c r="Q2" s="810" t="s">
        <v>14</v>
      </c>
      <c r="R2" s="810" t="s">
        <v>10</v>
      </c>
      <c r="S2" s="810" t="s">
        <v>15</v>
      </c>
      <c r="T2" s="810" t="s">
        <v>10</v>
      </c>
      <c r="U2" s="810" t="s">
        <v>16</v>
      </c>
      <c r="V2" s="810" t="s">
        <v>10</v>
      </c>
      <c r="W2" s="810" t="s">
        <v>17</v>
      </c>
      <c r="X2" s="810" t="s">
        <v>10</v>
      </c>
      <c r="Y2" s="810" t="s">
        <v>605</v>
      </c>
      <c r="Z2" s="810" t="s">
        <v>10</v>
      </c>
      <c r="AA2" s="810" t="s">
        <v>606</v>
      </c>
      <c r="AB2" s="810" t="s">
        <v>10</v>
      </c>
      <c r="AC2" s="810" t="s">
        <v>607</v>
      </c>
      <c r="AD2" s="810" t="s">
        <v>10</v>
      </c>
      <c r="AE2" s="810" t="s">
        <v>608</v>
      </c>
      <c r="AF2" s="810" t="s">
        <v>10</v>
      </c>
      <c r="AG2" s="810" t="s">
        <v>609</v>
      </c>
      <c r="AH2" s="810" t="s">
        <v>10</v>
      </c>
      <c r="AI2" s="810" t="s">
        <v>18</v>
      </c>
      <c r="AJ2" s="810" t="s">
        <v>10</v>
      </c>
      <c r="AK2" s="810" t="s">
        <v>19</v>
      </c>
      <c r="AL2" s="810" t="s">
        <v>10</v>
      </c>
      <c r="AM2" s="810" t="s">
        <v>20</v>
      </c>
      <c r="AN2" s="810" t="s">
        <v>10</v>
      </c>
      <c r="AO2" s="810" t="s">
        <v>21</v>
      </c>
      <c r="AP2" s="825" t="s">
        <v>10</v>
      </c>
    </row>
    <row r="3" spans="1:44" x14ac:dyDescent="0.2">
      <c r="A3" s="1"/>
      <c r="B3" s="2"/>
      <c r="C3" s="2"/>
      <c r="D3" s="3">
        <v>1</v>
      </c>
      <c r="E3" s="3">
        <v>2</v>
      </c>
      <c r="F3" s="3">
        <v>3</v>
      </c>
      <c r="G3" s="3">
        <v>4</v>
      </c>
      <c r="H3" s="3"/>
      <c r="I3" s="3">
        <v>5</v>
      </c>
      <c r="J3" s="3"/>
      <c r="K3" s="3">
        <v>6</v>
      </c>
      <c r="L3" s="3"/>
      <c r="M3" s="3">
        <v>7</v>
      </c>
      <c r="N3" s="3"/>
      <c r="O3" s="3">
        <v>8</v>
      </c>
      <c r="P3" s="3"/>
      <c r="Q3" s="3">
        <v>9</v>
      </c>
      <c r="R3" s="3"/>
      <c r="S3" s="3">
        <v>10</v>
      </c>
      <c r="T3" s="3"/>
      <c r="U3" s="3">
        <v>11</v>
      </c>
      <c r="V3" s="3"/>
      <c r="W3" s="3">
        <v>12</v>
      </c>
      <c r="X3" s="3"/>
      <c r="Y3" s="3">
        <v>13</v>
      </c>
      <c r="Z3" s="3"/>
      <c r="AA3" s="3">
        <v>14</v>
      </c>
      <c r="AB3" s="3"/>
      <c r="AC3" s="3">
        <v>15</v>
      </c>
      <c r="AD3" s="3"/>
      <c r="AE3" s="3">
        <v>16</v>
      </c>
      <c r="AF3" s="3"/>
      <c r="AG3" s="3">
        <v>17</v>
      </c>
      <c r="AH3" s="3"/>
      <c r="AI3" s="3">
        <v>18</v>
      </c>
      <c r="AJ3" s="3"/>
      <c r="AK3" s="3">
        <v>19</v>
      </c>
      <c r="AL3" s="3"/>
      <c r="AM3" s="3">
        <v>20</v>
      </c>
      <c r="AN3" s="3"/>
      <c r="AO3" s="3">
        <v>21</v>
      </c>
      <c r="AP3" s="4"/>
      <c r="AR3" s="121"/>
    </row>
    <row r="4" spans="1:44" ht="45.75" customHeight="1" x14ac:dyDescent="0.2">
      <c r="A4" s="334"/>
      <c r="B4" s="326" t="s">
        <v>387</v>
      </c>
      <c r="C4" s="335" t="s">
        <v>488</v>
      </c>
      <c r="D4" s="327">
        <v>452</v>
      </c>
      <c r="E4" s="327">
        <v>32</v>
      </c>
      <c r="F4" s="336">
        <f>F7+F8+F10+F85+F225+F323+F374+F449+F495</f>
        <v>9062</v>
      </c>
      <c r="G4" s="337">
        <f>G7+G8+G10+G85+G225+G323+G374+G449+G495</f>
        <v>957</v>
      </c>
      <c r="H4" s="808">
        <f>G4*100/F4</f>
        <v>10.560582652836018</v>
      </c>
      <c r="I4" s="337">
        <f>I10+I85+I225+I323+I374+I449+I495</f>
        <v>8099</v>
      </c>
      <c r="J4" s="808">
        <f>I4*100/F4</f>
        <v>89.373206797616419</v>
      </c>
      <c r="K4" s="337">
        <f>K7+K8+K10+K85+K225+K323+K374+K449+K495</f>
        <v>5627</v>
      </c>
      <c r="L4" s="808">
        <f>K4*100/F4</f>
        <v>62.09446038402119</v>
      </c>
      <c r="M4" s="678">
        <f>M7+M8+M10+M85+M225+M323+M374+M449+M495</f>
        <v>3429</v>
      </c>
      <c r="N4" s="808">
        <f>M4*100/F4</f>
        <v>37.839329066431254</v>
      </c>
      <c r="O4" s="678">
        <f>O7+O8+O10+O85+O225+O323+O374+O449+O495</f>
        <v>1042</v>
      </c>
      <c r="P4" s="808">
        <f>O4*100/F4</f>
        <v>11.498565438093136</v>
      </c>
      <c r="Q4" s="678">
        <f>Q7+Q8+Q10+Q85+Q225+Q323+Q374+Q449+Q495</f>
        <v>4315</v>
      </c>
      <c r="R4" s="808">
        <f>Q4*100/F4</f>
        <v>47.616420216287793</v>
      </c>
      <c r="S4" s="678">
        <f>S7+S8+S10+S85+S225+S323+S374+S449+S495</f>
        <v>3149</v>
      </c>
      <c r="T4" s="808">
        <f>S4*100/F4</f>
        <v>34.749503420878391</v>
      </c>
      <c r="U4" s="678">
        <f>U7+U8+U10+U85+U225+U323+U374+U449+U495</f>
        <v>550</v>
      </c>
      <c r="V4" s="808">
        <f>U4*100/F4</f>
        <v>6.069300375193114</v>
      </c>
      <c r="W4" s="678">
        <f>W7+W8+W10+W85+W225+W323+W374+W449+W495</f>
        <v>8065</v>
      </c>
      <c r="X4" s="338">
        <f>W4*100/F4</f>
        <v>88.998013683513577</v>
      </c>
      <c r="Y4" s="678">
        <f>Y7+Y8+Y10+Y85+Y225+Y323+Y374+Y449+Y495</f>
        <v>106</v>
      </c>
      <c r="Z4" s="808">
        <f>Y4*100/F4</f>
        <v>1.169719708673582</v>
      </c>
      <c r="AA4" s="678">
        <f>AA7+AA8+AA10+AA85+AA225+AA323+AA374+AA449+AA495</f>
        <v>591</v>
      </c>
      <c r="AB4" s="808">
        <f>AA4*100/F4</f>
        <v>6.5217391304347823</v>
      </c>
      <c r="AC4" s="678">
        <f>AC7+AC8+AC10+AC85+AC225+AC323+AC374+AC449+AC495</f>
        <v>44</v>
      </c>
      <c r="AD4" s="808">
        <f>AC4*100/F4</f>
        <v>0.4855440300154491</v>
      </c>
      <c r="AE4" s="678">
        <f>AE7+AE8+AE10+AE85+AE225+AE323+AE374+AE449+AE495</f>
        <v>42</v>
      </c>
      <c r="AF4" s="808">
        <f>AE4*100/F4</f>
        <v>0.46347384683292869</v>
      </c>
      <c r="AG4" s="678">
        <f>AG7+AG8+AG10+AG85+AG225+AG323+AG374+AG449+AG495</f>
        <v>208</v>
      </c>
      <c r="AH4" s="808">
        <f>AG4*100/F4</f>
        <v>2.2952990509821229</v>
      </c>
      <c r="AI4" s="678">
        <f>AI7+AI8+AI10+AI85+AI225+AI323+AI374+AI449+AI495</f>
        <v>2071</v>
      </c>
      <c r="AJ4" s="808">
        <f>AI4*100/F4</f>
        <v>22.85367468549989</v>
      </c>
      <c r="AK4" s="678">
        <f>AK7+AK8+AK10+AK85+AK225+AK323+AK374+AK449+AK495</f>
        <v>1489</v>
      </c>
      <c r="AL4" s="808">
        <f>AK4*100/F4</f>
        <v>16.431251379386449</v>
      </c>
      <c r="AM4" s="678">
        <f>AM7+AM8+AM10+AM85+AM225+AM323+AM374+AM449+AM495</f>
        <v>76</v>
      </c>
      <c r="AN4" s="338">
        <f>AM4*100/F4</f>
        <v>0.83866696093577575</v>
      </c>
      <c r="AO4" s="678">
        <f>AO7+AO8+AO10+AO85+AO225+AO323+AO374+AO449+AO495</f>
        <v>5420</v>
      </c>
      <c r="AP4" s="339">
        <f>AO4*100/F4</f>
        <v>59.810196424630327</v>
      </c>
      <c r="AR4" s="121"/>
    </row>
    <row r="5" spans="1:44" ht="45.75" customHeight="1" x14ac:dyDescent="0.2">
      <c r="A5" s="334"/>
      <c r="B5" s="335" t="s">
        <v>603</v>
      </c>
      <c r="C5" s="335">
        <v>32</v>
      </c>
      <c r="D5" s="356"/>
      <c r="E5" s="356"/>
      <c r="F5" s="363">
        <f>F7+F8+F13+F14+F28+F111+F127+F128+F162+F164+F181+F217+F228+F229+F230+F231+F235+F259+F271+F283+F306+F327+F341+F342+F357+F359+F363+F377+F452+F525+F558+F578</f>
        <v>920</v>
      </c>
      <c r="G5" s="809">
        <f>G7+G8+G11+G86+G226+G324+G375+G450+G496</f>
        <v>919</v>
      </c>
      <c r="H5" s="808">
        <f t="shared" ref="H5:H6" si="0">G5*100/F5</f>
        <v>99.891304347826093</v>
      </c>
      <c r="I5" s="813">
        <f>I11+I86+I226+I324+I375+I450+I496</f>
        <v>0</v>
      </c>
      <c r="J5" s="808">
        <f t="shared" ref="J5:J6" si="1">I5*100/F5</f>
        <v>0</v>
      </c>
      <c r="K5" s="450">
        <f>K7+K8+K13+K14+K28+K111+K127+K128+K162+K164+K181+K217+K228+K229+K230+K231+K235+K259+K271+K283+K306+K327+K341+K342+K357+K359+K363+K377+K452+K525+K558+K578</f>
        <v>660</v>
      </c>
      <c r="L5" s="808">
        <f t="shared" ref="L5:L6" si="2">K5*100/F5</f>
        <v>71.739130434782609</v>
      </c>
      <c r="M5" s="450">
        <f>M7+M8+M13+M14+M28+M111+M127+M128+M162+M164+M181+M217+M228+M229+M230+M231+M235+M259+M271+M283+M306+M327+M341+M342+M357+M359+M363+M377+M452+M525+M558+M578</f>
        <v>259</v>
      </c>
      <c r="N5" s="808">
        <f t="shared" ref="N5:N6" si="3">M5*100/F5</f>
        <v>28.152173913043477</v>
      </c>
      <c r="O5" s="809">
        <f>O7+O8+O13+O14+O28+O111+O127+O128+O162+O164+O181+O217+O228+O229+O230+O231+O235+O259+O271+O283+O306+O327+O341+O342+O357+O359+O363+O377+O452+O525+O558+O578</f>
        <v>69</v>
      </c>
      <c r="P5" s="808">
        <f t="shared" ref="P5:P6" si="4">O5*100/F5</f>
        <v>7.5</v>
      </c>
      <c r="Q5" s="809">
        <f>Q7+Q8+Q13+Q14+Q28+Q111+Q127+Q128+Q162+Q164+Q181+Q217+Q228+Q229+Q230+Q231+Q235+Q259+Q271+Q283+Q306+Q327+Q341+Q342+Q357+Q359+Q363+Q377+Q452+Q525+Q558+Q578</f>
        <v>463</v>
      </c>
      <c r="R5" s="808">
        <f t="shared" ref="R5:R6" si="5">Q5*100/F5</f>
        <v>50.326086956521742</v>
      </c>
      <c r="S5" s="809">
        <f>S7+S8+S13+S14+S28+S111+S127+S128+S162+S164+S181+S217+S228+S229+S230+S231+S235+S259+S271+S283+S306+S327+S341+S342+S357+S359+S363+S377+S452+S525+S558+S578</f>
        <v>320</v>
      </c>
      <c r="T5" s="808">
        <f t="shared" ref="T5:T6" si="6">S5*100/F5</f>
        <v>34.782608695652172</v>
      </c>
      <c r="U5" s="809">
        <f>U7+U8+U13+U14+U28+U111+U127+U128+U162+U164+U181+U217+U228+U229+U230+U231+U235+U259+U271+U283+U306+U327+U341+U342+U357+U359+U363+U377+U452+U525+U558+U578</f>
        <v>67</v>
      </c>
      <c r="V5" s="808">
        <f t="shared" ref="V5:V6" si="7">U5*100/F5</f>
        <v>7.2826086956521738</v>
      </c>
      <c r="W5" s="809">
        <f>W7+W8+W13+W14+W28+W111+W127+W128+W162+W164+W181+W217+W228+W229+W230+W231+W235+W259+W271+W283+W306+W327+W341+W342+W357+W359+W363+W377+W452+W525+W558+W578</f>
        <v>793</v>
      </c>
      <c r="X5" s="679">
        <f>W5*100/F5</f>
        <v>86.195652173913047</v>
      </c>
      <c r="Y5" s="809">
        <f>Y7+Y8+Y13+Y14+Y28+Y111+Y127+Y128+Y162+Y164+Y181+Y217+Y228+Y229+Y230+Y231+Y235+Y259+Y271+Y283+Y306+Y327+Y341+Y342+Y357+Y359+Y363+Y377+Y452+Y525+Y558+Y578</f>
        <v>10</v>
      </c>
      <c r="Z5" s="808">
        <f t="shared" ref="Z5:Z6" si="8">Y5*100/F5</f>
        <v>1.0869565217391304</v>
      </c>
      <c r="AA5" s="809">
        <f>AA7+AA8+AA13+AA14+AA28+AA111+AA127+AA128+AA162+AA164+AA181+AA217+AA228+AA229+AA230+AA231+AA235+AA259+AA271+AA283+AA306+AA327+AA341+AA342+AA357+AA359+AA363+AA377+AA452+AA525+AA558+AA578</f>
        <v>87</v>
      </c>
      <c r="AB5" s="808">
        <f t="shared" ref="AB5:AB6" si="9">AA5*100/F5</f>
        <v>9.4565217391304355</v>
      </c>
      <c r="AC5" s="809">
        <f>AC7+AC8+AC13+AC14+AC28+AC111+AC127+AC128+AC162+AC164+AC181+AC217+AC228+AC229+AC230+AC231+AC235+AC259+AC271+AC283+AC306+AC327+AC341+AC342+AC357+AC359+AC363+AC377+AC452+AC525+AC558+AC578</f>
        <v>2</v>
      </c>
      <c r="AD5" s="808">
        <f t="shared" ref="AD5:AD6" si="10">AC5*100/F5</f>
        <v>0.21739130434782608</v>
      </c>
      <c r="AE5" s="809">
        <f>AE7+AE8+AE13+AE14+AE28+AE111+AE127+AE128+AE162+AE164+AE181+AE217+AE228+AE229+AE230+AE231+AE235+AE259+AE271+AE283+AE306+AE327+AE341+AE342+AE357+AE359+AE363+AE377+AE452+AE525+AE558+AE578</f>
        <v>3</v>
      </c>
      <c r="AF5" s="808">
        <f t="shared" ref="AF5:AF6" si="11">AE5*100/F5</f>
        <v>0.32608695652173914</v>
      </c>
      <c r="AG5" s="809">
        <f>AG7+AG8+AG13+AG14+AG28+AG111+AG127+AG128+AG162+AG164+AG181+AG217+AG228+AG229+AG230+AG231+AG235+AG259+AG271+AG283+AG306+AG327+AG341+AG342+AG357+AG359+AG363+AG377+AG452+AG525+AG558+AG578</f>
        <v>24</v>
      </c>
      <c r="AH5" s="808">
        <f t="shared" ref="AH5:AH6" si="12">AG5*100/F5</f>
        <v>2.6086956521739131</v>
      </c>
      <c r="AI5" s="809">
        <f>AI7+AI8+AI13+AI14+AI28+AI111+AI127+AI128+AI162+AI164+AI181+AI217+AI228+AI229+AI230+AI231+AI235+AI259+AI271+AI283+AI306+AI327+AI341+AI342+AI357+AI359+AI363+AI377+AI452+AI525+AI558+AI578</f>
        <v>93</v>
      </c>
      <c r="AJ5" s="808">
        <f t="shared" ref="AJ5:AJ6" si="13">AI5*100/F5</f>
        <v>10.108695652173912</v>
      </c>
      <c r="AK5" s="683">
        <f>AK7+AK8+AK13+AK14+AK28+AK111+AK127+AK128+AK162+AK164+AK181+AK217+AK228+AK229+AK230+AK231+AK235+AK259+AK271+AK283+AK306+AK327+AK341+AK342+AK357+AK359+AK363+AK377+AK452+AK525+AK558+AK578</f>
        <v>97</v>
      </c>
      <c r="AL5" s="808">
        <f t="shared" ref="AL5:AL6" si="14">AK5*100/F5</f>
        <v>10.543478260869565</v>
      </c>
      <c r="AM5" s="683">
        <f>AM7+AM8+AM13+AM14+AM28+AM111+AM127+AM128+AM162+AM164+AM181+AM217+AM228+AM229+AM230+AM231+AM235+AM259+AM271+AM283+AM306+AM327+AM341+AM342+AM357+AM359+AM363+AM377+AM452+AM525+AM558+AM578</f>
        <v>17</v>
      </c>
      <c r="AN5" s="679">
        <f t="shared" ref="AN5:AN6" si="15">AM5*100/F5</f>
        <v>1.8478260869565217</v>
      </c>
      <c r="AO5" s="809">
        <f>AO7+AO8+AO13+AO14+AO28+AO111+AO127+AO128+AO162+AO164+AO181+AO217+AO228+AO229+AO230+AO231+AO235+AO259+AO271+AO283+AO306+AO327+AO341+AO342+AO357+AO359+AO363+AO377+AO452+AO525+AO558+AO578</f>
        <v>712</v>
      </c>
      <c r="AP5" s="680">
        <f t="shared" ref="AP5:AP6" si="16">AO5*100/F5</f>
        <v>77.391304347826093</v>
      </c>
      <c r="AR5" s="121"/>
    </row>
    <row r="6" spans="1:44" ht="45.75" customHeight="1" x14ac:dyDescent="0.2">
      <c r="A6" s="334"/>
      <c r="B6" s="335" t="s">
        <v>506</v>
      </c>
      <c r="C6" s="356">
        <v>452</v>
      </c>
      <c r="D6" s="356"/>
      <c r="E6" s="356"/>
      <c r="F6" s="362">
        <f>F15+F27+F41+F55+F70+F90+F110+F126+F142+F167+F180+F201+F216+F234+F247+F258+F270+F282+F297+F305+F317+F328+F340+F362+F378+F392+F405+F419+F436+F453+F463+F477+F488+F498+F513+F524+F542+F557+F577+F598</f>
        <v>8142</v>
      </c>
      <c r="G6" s="809">
        <f>G12+G87+G227+G325+G376+G451+G497</f>
        <v>38</v>
      </c>
      <c r="H6" s="808">
        <f t="shared" si="0"/>
        <v>0.46671579464505036</v>
      </c>
      <c r="I6" s="809">
        <f>I15+I27+I41+I55+I70+I90+I110+I126+I142+I167+I180+I201+I216+I234+I247+I258+I270+I282+I297+I305+I317+I328+I340+I362+I378+I392+I405+I419+I436+I453+I463+I477+I488+I498+I513+I524+I542+I557+I577+I598</f>
        <v>8099</v>
      </c>
      <c r="J6" s="808">
        <f t="shared" si="1"/>
        <v>99.471874232375342</v>
      </c>
      <c r="K6" s="449">
        <f>K15+K27+K41+K55+K70+K90+K110+K126+K142+K167+K180+K201+K216+K234+K247+K258+K270+K282+K297+K305+K317+K328+K340+K362+K378+K392+K405+K419+K436+K453+K463+K477+K488+K498+K513+K524+K542+K557+K577+K598</f>
        <v>4967</v>
      </c>
      <c r="L6" s="808">
        <f t="shared" si="2"/>
        <v>61.00466715794645</v>
      </c>
      <c r="M6" s="449">
        <f>M15+M27+M41+M55+M70+M90+M110+M126+M142+M167+M180+M201+M216+M234+M247+M258+M270+M282+M297+M305+M317+M328+M340+M362+M378+M392+M405+M419+M436+M453+M463+M477+M488+M498+M513+M524+M542+M557+M577+M598</f>
        <v>3170</v>
      </c>
      <c r="N6" s="808">
        <f t="shared" si="3"/>
        <v>38.933922869073939</v>
      </c>
      <c r="O6" s="682">
        <f>O15+O27+O41+O55+O70+O90+O110+O126+O142+O167+O180+O201+O216+O234+O247+O258+O270+O282+O297+O305+O317+O328+O340+O362+O378+O392+O405+O419+O436+O453+O463+O477+O488+O498+O513+O524+O542+O557+O577+O598</f>
        <v>973</v>
      </c>
      <c r="P6" s="808">
        <f t="shared" si="4"/>
        <v>11.950380741832474</v>
      </c>
      <c r="Q6" s="682">
        <f>Q15+Q27+Q41+Q55+Q70+Q90+Q110+Q126+Q142+Q167+Q180+Q201+Q216+Q234+Q247+Q258+Q270+Q282+Q297+Q305+Q317+Q328+Q340+Q362+Q378+Q392+Q405+Q419+Q436+Q453+Q463+Q477+Q488+Q498+Q513+Q524+Q542+Q557+Q577+Q598</f>
        <v>3852</v>
      </c>
      <c r="R6" s="808">
        <f t="shared" si="5"/>
        <v>47.310243183493</v>
      </c>
      <c r="S6" s="682">
        <f>S15+S27+S41+S55+S70+S90+S110+S126+S142+S167+S180+S201+S216+S234+S247+S258+S270+S282+S297+S305+S317+S328+S340+S362+S378+S392+S405+S419+S436+S453+S463+S477+S488+S498+S513+S524+S542+S557+S577+S598</f>
        <v>2829</v>
      </c>
      <c r="T6" s="808">
        <f t="shared" si="6"/>
        <v>34.745762711864408</v>
      </c>
      <c r="U6" s="682">
        <f>U15+U27+U41+U55+U70+U90+U110+U126+U142+U167+U180+U201+U216+U234+U247+U258+U270+U282+U297+U305+U317+U328+U340+U362+U378+U392+U405+U419+U436+U453+U463+U477+U488+U498+U513+U524+U542+U557+U577+U598</f>
        <v>483</v>
      </c>
      <c r="V6" s="808">
        <f t="shared" si="7"/>
        <v>5.9322033898305087</v>
      </c>
      <c r="W6" s="682">
        <f>W15+W27+W41+W55+W70+W90+W110+W126+W142+W167+W180+W201+W216+W234+W247+W258+W270+W282+W297+W305+W317+W328+W340+W362+W378+W392+W405+W419+W436+W453+W463+W477+W488+W498+W513+W524+W542+W557+W577+W598</f>
        <v>7272</v>
      </c>
      <c r="X6" s="679">
        <f>W6*100/F6</f>
        <v>89.314664701547528</v>
      </c>
      <c r="Y6" s="682">
        <f>Y15+Y27+Y41+Y55+Y70+Y90+Y110+Y126+Y142+Y167+Y180+Y201+Y216+Y234+Y247+Y258+Y270+Y282+Y297+Y305+Y317+Y328+Y340+Y362+Y378+Y392+Y405+Y419+Y436+Y453+Y463+Y477+Y488+Y498+Y513+Y524+Y542+Y557+Y577+Y598</f>
        <v>96</v>
      </c>
      <c r="Z6" s="808">
        <f t="shared" si="8"/>
        <v>1.1790714812085483</v>
      </c>
      <c r="AA6" s="682">
        <f>AA15+AA27+AA41+AA55+AA70+AA90+AA110+AA126+AA142+AA167+AA180+AA201+AA216+AA234+AA247+AA258+AA270+AA282+AA297+AA305+AA317+AA328+AA340+AA362+AA378+AA392+AA405+AA419+AA436+AA453+AA463+AA477+AA488+AA498+AA513+AA524+AA542+AA557+AA577+AA598</f>
        <v>504</v>
      </c>
      <c r="AB6" s="808">
        <f t="shared" si="9"/>
        <v>6.1901252763448786</v>
      </c>
      <c r="AC6" s="682">
        <f>AC15+AC27+AC41+AC55+AC70+AC90+AC110+AC126+AC142+AC167+AC180+AC201+AC216+AC234+AC247+AC258+AC270+AC282+AC297+AC305+AC317+AC328+AC340+AC362+AC378+AC392+AC405+AC419+AC436+AC453+AC463+AC477+AC488+AC498+AC513+AC524+AC542+AC557+AC577+AC598</f>
        <v>42</v>
      </c>
      <c r="AD6" s="808">
        <f t="shared" si="10"/>
        <v>0.51584377302873985</v>
      </c>
      <c r="AE6" s="682">
        <f>AE15+AE27+AE41+AE55+AE70+AE90+AE110+AE126+AE142+AE167+AE180+AE201+AE216+AE234+AE247+AE258+AE270+AE282+AE297+AE305+AE317+AE328+AE340+AE362+AE378+AE392+AE405+AE419+AE436+AE453+AE463+AE477+AE488+AE498+AE513+AE524+AE542+AE557+AE577+AE598</f>
        <v>39</v>
      </c>
      <c r="AF6" s="808">
        <f t="shared" si="11"/>
        <v>0.47899778924097275</v>
      </c>
      <c r="AG6" s="682">
        <f>AG15+AG27+AG41+AG55+AG70+AG90+AG110+AG126+AG142+AG167+AG180+AG201+AG216+AG234+AG247+AG258+AG270+AG282+AG297+AG305+AG317+AG328+AG340+AG362+AG378+AG392+AG405+AG419+AG436+AG453+AG463+AG477+AG488+AG498+AG513+AG524+AG542+AG557+AG577+AG598</f>
        <v>184</v>
      </c>
      <c r="AH6" s="808">
        <f t="shared" si="12"/>
        <v>2.2598870056497176</v>
      </c>
      <c r="AI6" s="682">
        <f>AI15+AI27+AI41+AI55+AI70+AI90+AI110+AI126+AI142+AI167+AI180+AI201+AI216+AI234+AI247+AI258+AI270+AI282+AI297+AI305+AI317+AI328+AI340+AI362+AI378+AI392+AI405+AI419+AI436+AI453+AI463+AI477+AI488+AI498+AI513+AI524+AI542+AI557+AI577+AI598</f>
        <v>1978</v>
      </c>
      <c r="AJ6" s="808">
        <f t="shared" si="13"/>
        <v>24.293785310734464</v>
      </c>
      <c r="AK6" s="682">
        <f>AK15+AK27+AK41+AK55+AK70+AK90+AK110+AK126+AK142+AK167+AK180+AK201+AK216+AK234+AK247+AK258+AK270+AK282+AK297+AK305+AK317+AK328+AK340+AK362+AK378+AK392+AK405+AK419+AK436+AK453+AK463+AK477+AK488+AK498+AK513+AK524+AK542+AK557+AK577+AK598</f>
        <v>1392</v>
      </c>
      <c r="AL6" s="808">
        <f t="shared" si="14"/>
        <v>17.096536477523951</v>
      </c>
      <c r="AM6" s="682">
        <f>AM15+AM27+AM41+AM55+AM70+AM90+AM110+AM126+AM142+AM167+AM180+AM201+AM216+AM234+AM247+AM258+AM270+AM282+AM297+AM305+AM317+AM328+AM340+AM362+AM378+AM392+AM405+AM419+AM436+AM453+AM463+AM477+AM488+AM498+AM513+AM524+AM542+AM557+AM577+AM598</f>
        <v>59</v>
      </c>
      <c r="AN6" s="679">
        <f t="shared" si="15"/>
        <v>0.72463768115942029</v>
      </c>
      <c r="AO6" s="682">
        <f>AO15+AO27+AO41+AO55+AO70+AO90+AO110+AO126+AO142+AO167+AO180+AO201+AO216+AO234+AO247+AO258+AO270+AO282+AO297+AO305+AO317+AO328+AO340+AO362+AO378+AO392+AO405+AO419+AO436+AO453+AO463+AO477+AO488+AO498+AO513+AO524+AO542+AO557+AO577+AO598</f>
        <v>4708</v>
      </c>
      <c r="AP6" s="680">
        <f t="shared" si="16"/>
        <v>57.823630557602556</v>
      </c>
      <c r="AR6" s="121"/>
    </row>
    <row r="7" spans="1:44" ht="24" x14ac:dyDescent="0.2">
      <c r="A7" s="330">
        <v>1</v>
      </c>
      <c r="B7" s="8" t="s">
        <v>503</v>
      </c>
      <c r="C7" s="153" t="s">
        <v>385</v>
      </c>
      <c r="D7" s="330"/>
      <c r="E7" s="330">
        <v>1</v>
      </c>
      <c r="F7" s="261" t="s">
        <v>386</v>
      </c>
      <c r="G7" s="330">
        <v>45</v>
      </c>
      <c r="H7" s="330">
        <v>100</v>
      </c>
      <c r="I7" s="330">
        <v>0</v>
      </c>
      <c r="J7" s="789">
        <v>0</v>
      </c>
      <c r="K7" s="263">
        <v>33</v>
      </c>
      <c r="L7" s="744">
        <f>K7*100/F7</f>
        <v>73.333333333333329</v>
      </c>
      <c r="M7" s="262" t="s">
        <v>528</v>
      </c>
      <c r="N7" s="744">
        <f>M7*100/F7</f>
        <v>26.666666666666668</v>
      </c>
      <c r="O7" s="56">
        <v>2</v>
      </c>
      <c r="P7" s="744">
        <f>O7*100/F7</f>
        <v>4.4444444444444446</v>
      </c>
      <c r="Q7" s="56">
        <v>29</v>
      </c>
      <c r="R7" s="744">
        <f>Q7*100/F7</f>
        <v>64.444444444444443</v>
      </c>
      <c r="S7" s="56">
        <v>13</v>
      </c>
      <c r="T7" s="744">
        <f>S7*100/F7</f>
        <v>28.888888888888889</v>
      </c>
      <c r="U7" s="56">
        <v>1</v>
      </c>
      <c r="V7" s="744">
        <f>U7*100/F7</f>
        <v>2.2222222222222223</v>
      </c>
      <c r="W7" s="262" t="s">
        <v>529</v>
      </c>
      <c r="X7" s="744">
        <f>W7*100/F7</f>
        <v>88.888888888888886</v>
      </c>
      <c r="Y7" s="262" t="s">
        <v>530</v>
      </c>
      <c r="Z7" s="744">
        <f>Y7*100/F7</f>
        <v>2.2222222222222223</v>
      </c>
      <c r="AA7" s="262"/>
      <c r="AB7" s="245"/>
      <c r="AC7" s="262"/>
      <c r="AD7" s="245"/>
      <c r="AE7" s="330"/>
      <c r="AF7" s="245"/>
      <c r="AG7" s="262" t="s">
        <v>531</v>
      </c>
      <c r="AH7" s="744">
        <f>AG7*100/F7</f>
        <v>8.8888888888888893</v>
      </c>
      <c r="AI7" s="263">
        <v>1</v>
      </c>
      <c r="AJ7" s="744">
        <f>AI7*100/F7</f>
        <v>2.2222222222222223</v>
      </c>
      <c r="AK7" s="262"/>
      <c r="AL7" s="245"/>
      <c r="AM7" s="262"/>
      <c r="AN7" s="245"/>
      <c r="AO7" s="330">
        <v>44</v>
      </c>
      <c r="AP7" s="744">
        <f>AO7*100/F7</f>
        <v>97.777777777777771</v>
      </c>
      <c r="AR7" s="121"/>
    </row>
    <row r="8" spans="1:44" ht="24.75" customHeight="1" x14ac:dyDescent="0.2">
      <c r="A8" s="324">
        <v>2</v>
      </c>
      <c r="B8" s="20" t="s">
        <v>485</v>
      </c>
      <c r="C8" s="21" t="s">
        <v>486</v>
      </c>
      <c r="D8" s="324">
        <v>0</v>
      </c>
      <c r="E8" s="324">
        <v>1</v>
      </c>
      <c r="F8" s="324">
        <v>45</v>
      </c>
      <c r="G8" s="324">
        <v>45</v>
      </c>
      <c r="H8" s="324">
        <v>100</v>
      </c>
      <c r="I8" s="324">
        <v>0</v>
      </c>
      <c r="J8" s="324" t="s">
        <v>398</v>
      </c>
      <c r="K8" s="465">
        <v>31</v>
      </c>
      <c r="L8" s="465">
        <v>68.8</v>
      </c>
      <c r="M8" s="465">
        <v>14</v>
      </c>
      <c r="N8" s="465">
        <v>31.2</v>
      </c>
      <c r="O8" s="107">
        <v>3</v>
      </c>
      <c r="P8" s="465">
        <v>6.7</v>
      </c>
      <c r="Q8" s="107">
        <v>28</v>
      </c>
      <c r="R8" s="107">
        <v>62.2</v>
      </c>
      <c r="S8" s="107">
        <v>13</v>
      </c>
      <c r="T8" s="465">
        <v>28.9</v>
      </c>
      <c r="U8" s="465">
        <v>1</v>
      </c>
      <c r="V8" s="465">
        <v>2.2000000000000002</v>
      </c>
      <c r="W8" s="465">
        <v>42</v>
      </c>
      <c r="X8" s="465">
        <v>93.3</v>
      </c>
      <c r="Y8" s="465"/>
      <c r="Z8" s="465"/>
      <c r="AA8" s="465">
        <v>3</v>
      </c>
      <c r="AB8" s="465">
        <v>6.7</v>
      </c>
      <c r="AC8" s="465"/>
      <c r="AD8" s="465"/>
      <c r="AE8" s="465"/>
      <c r="AF8" s="465"/>
      <c r="AG8" s="465"/>
      <c r="AH8" s="465"/>
      <c r="AI8" s="465">
        <v>1</v>
      </c>
      <c r="AJ8" s="465">
        <v>2.2000000000000002</v>
      </c>
      <c r="AK8" s="465">
        <v>1</v>
      </c>
      <c r="AL8" s="465">
        <v>2.2000000000000002</v>
      </c>
      <c r="AM8" s="465"/>
      <c r="AN8" s="465"/>
      <c r="AO8" s="465">
        <v>43</v>
      </c>
      <c r="AP8" s="465">
        <v>95.5</v>
      </c>
      <c r="AR8" s="121"/>
    </row>
    <row r="9" spans="1:44" x14ac:dyDescent="0.2">
      <c r="A9" s="827" t="s">
        <v>204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  <c r="M9" s="828"/>
      <c r="N9" s="828"/>
      <c r="O9" s="828"/>
      <c r="P9" s="828"/>
      <c r="Q9" s="828"/>
      <c r="R9" s="828"/>
      <c r="S9" s="828"/>
      <c r="T9" s="828"/>
      <c r="U9" s="828"/>
      <c r="V9" s="828"/>
      <c r="W9" s="828"/>
      <c r="X9" s="828"/>
      <c r="Y9" s="828"/>
      <c r="Z9" s="828"/>
      <c r="AA9" s="828"/>
      <c r="AB9" s="828"/>
      <c r="AC9" s="828"/>
      <c r="AD9" s="828"/>
      <c r="AE9" s="828"/>
      <c r="AF9" s="828"/>
      <c r="AG9" s="828"/>
      <c r="AH9" s="828"/>
      <c r="AI9" s="828"/>
      <c r="AJ9" s="828"/>
      <c r="AK9" s="828"/>
      <c r="AL9" s="828"/>
      <c r="AM9" s="828"/>
      <c r="AN9" s="828"/>
      <c r="AO9" s="828"/>
      <c r="AP9" s="829"/>
      <c r="AR9" s="121"/>
    </row>
    <row r="10" spans="1:44" ht="24" x14ac:dyDescent="0.2">
      <c r="A10" s="11"/>
      <c r="B10" s="807" t="s">
        <v>536</v>
      </c>
      <c r="C10" s="333">
        <v>64</v>
      </c>
      <c r="D10" s="13">
        <v>61</v>
      </c>
      <c r="E10" s="13">
        <v>3</v>
      </c>
      <c r="F10" s="116">
        <f>F11+F12</f>
        <v>1074</v>
      </c>
      <c r="G10" s="116">
        <f t="shared" ref="G10:I10" si="17">G11+G12</f>
        <v>83</v>
      </c>
      <c r="H10" s="15">
        <f>G10*100/1074</f>
        <v>7.7281191806331471</v>
      </c>
      <c r="I10" s="116">
        <f t="shared" si="17"/>
        <v>989</v>
      </c>
      <c r="J10" s="15">
        <f>I10*100/1074</f>
        <v>92.085661080074487</v>
      </c>
      <c r="K10" s="116">
        <f>K13+K14+K15+K25+K41+K55+K70</f>
        <v>665</v>
      </c>
      <c r="L10" s="15">
        <f>K10*100/F10</f>
        <v>61.918063314711361</v>
      </c>
      <c r="M10" s="426">
        <f>M13+M14+M15+M25+M41+M55+M70</f>
        <v>407</v>
      </c>
      <c r="N10" s="15">
        <f>M10*100/F10</f>
        <v>37.895716945996277</v>
      </c>
      <c r="O10" s="426">
        <f>O13+O14+O15+O25+O41+O55+O70</f>
        <v>134</v>
      </c>
      <c r="P10" s="15">
        <f>O10*100/F10</f>
        <v>12.476722532588454</v>
      </c>
      <c r="Q10" s="426">
        <f>Q13+Q14+Q15+Q25+Q41+Q55+Q70</f>
        <v>533</v>
      </c>
      <c r="R10" s="15">
        <f>Q10*100/F10</f>
        <v>49.627560521415269</v>
      </c>
      <c r="S10" s="426">
        <f>S13+S14+S15+S25+S41+S55+S70</f>
        <v>340</v>
      </c>
      <c r="T10" s="15">
        <f>S10*100/F10</f>
        <v>31.65735567970205</v>
      </c>
      <c r="U10" s="426">
        <f>U13+U14+U15+U25+U41+U55+U70</f>
        <v>65</v>
      </c>
      <c r="V10" s="15">
        <f>U10*100/F10</f>
        <v>6.0521415270018624</v>
      </c>
      <c r="W10" s="426">
        <f>W13+W14+W15+W25+W41+W55+W70</f>
        <v>1034</v>
      </c>
      <c r="X10" s="15">
        <f>W10*100/F10</f>
        <v>96.275605214152705</v>
      </c>
      <c r="Y10" s="426">
        <f>Y13+Y14+Y15+Y25+Y41+Y55+Y70</f>
        <v>7</v>
      </c>
      <c r="Z10" s="15">
        <f>Y10*100/F10</f>
        <v>0.65176908752327745</v>
      </c>
      <c r="AA10" s="426">
        <f>AA13+AA14+AA15+AA25+AA41+AA55+AA70</f>
        <v>1</v>
      </c>
      <c r="AB10" s="15">
        <f>AA10*100/F10</f>
        <v>9.3109869646182494E-2</v>
      </c>
      <c r="AC10" s="426">
        <f>AC13+AC14+AC15+AC25+AC41+AC55+AC70</f>
        <v>0</v>
      </c>
      <c r="AD10" s="116"/>
      <c r="AE10" s="426">
        <f>AE13+AE14+AE15+AE25+AE41+AE55+AE70</f>
        <v>17</v>
      </c>
      <c r="AF10" s="15">
        <f>AE10*100/F10</f>
        <v>1.5828677839851024</v>
      </c>
      <c r="AG10" s="426">
        <f>AG13+AG14+AG15+AG25+AG41+AG55+AG70</f>
        <v>13</v>
      </c>
      <c r="AH10" s="15">
        <f>AG10*100/F10</f>
        <v>1.2104283054003724</v>
      </c>
      <c r="AI10" s="426">
        <f>AI13+AI14+AI15+AI25+AI41+AI55+AI70</f>
        <v>203</v>
      </c>
      <c r="AJ10" s="15">
        <f>AI10*100/F10</f>
        <v>18.901303538175046</v>
      </c>
      <c r="AK10" s="426">
        <f>AK13+AK14+AK15+AK25+AK41+AK55+AK70</f>
        <v>205</v>
      </c>
      <c r="AL10" s="15">
        <f>AK10*100/F10</f>
        <v>19.087523277467412</v>
      </c>
      <c r="AM10" s="426">
        <f>AM13+AM14+AM15+AM25+AM41+AM55+AM70</f>
        <v>16</v>
      </c>
      <c r="AN10" s="15">
        <f>AM10*100/F10</f>
        <v>1.4897579143389199</v>
      </c>
      <c r="AO10" s="426">
        <f>AO13+AO14+AO15+AO25+AO41+AO55+AO70</f>
        <v>648</v>
      </c>
      <c r="AP10" s="15">
        <f>AO10*100/F10</f>
        <v>60.33519553072626</v>
      </c>
      <c r="AR10" s="121"/>
    </row>
    <row r="11" spans="1:44" x14ac:dyDescent="0.2">
      <c r="A11" s="16"/>
      <c r="B11" s="333" t="s">
        <v>22</v>
      </c>
      <c r="C11" s="333">
        <v>3</v>
      </c>
      <c r="D11" s="14"/>
      <c r="E11" s="14">
        <v>3</v>
      </c>
      <c r="F11" s="14">
        <f>F13+F14+F26</f>
        <v>83</v>
      </c>
      <c r="G11" s="14">
        <v>83</v>
      </c>
      <c r="H11" s="14">
        <f>G11*100/F11</f>
        <v>100</v>
      </c>
      <c r="I11" s="14"/>
      <c r="J11" s="14"/>
      <c r="K11" s="14">
        <f>K13+K14+K26</f>
        <v>62</v>
      </c>
      <c r="L11" s="15">
        <f t="shared" ref="L11:L12" si="18">K11*100/F11</f>
        <v>74.698795180722897</v>
      </c>
      <c r="M11" s="14">
        <f>M13+M14+M26</f>
        <v>21</v>
      </c>
      <c r="N11" s="15">
        <f t="shared" ref="N11:N12" si="19">M11*100/F11</f>
        <v>25.301204819277107</v>
      </c>
      <c r="O11" s="14">
        <f>O13+O14+O26</f>
        <v>5</v>
      </c>
      <c r="P11" s="15">
        <f t="shared" ref="P11:P12" si="20">O11*100/F11</f>
        <v>6.024096385542169</v>
      </c>
      <c r="Q11" s="14">
        <f>Q13+Q14+Q26</f>
        <v>45</v>
      </c>
      <c r="R11" s="15">
        <f t="shared" ref="R11:R12" si="21">Q11*100/F11</f>
        <v>54.216867469879517</v>
      </c>
      <c r="S11" s="14">
        <f>S13+S14+S26</f>
        <v>26</v>
      </c>
      <c r="T11" s="15">
        <f t="shared" ref="T11:T12" si="22">S11*100/F11</f>
        <v>31.325301204819276</v>
      </c>
      <c r="U11" s="14">
        <f>U13+U14+U26</f>
        <v>7</v>
      </c>
      <c r="V11" s="15">
        <f t="shared" ref="V11:V12" si="23">U11*100/F11</f>
        <v>8.4337349397590362</v>
      </c>
      <c r="W11" s="14">
        <f>W13+W14+W26</f>
        <v>79</v>
      </c>
      <c r="X11" s="15">
        <f t="shared" ref="X11:X12" si="24">W11*100/F11</f>
        <v>95.180722891566262</v>
      </c>
      <c r="Y11" s="14">
        <f>Y13+Y14+Y26</f>
        <v>0</v>
      </c>
      <c r="Z11" s="15">
        <f t="shared" ref="Z11:Z12" si="25">Y11*100/F11</f>
        <v>0</v>
      </c>
      <c r="AA11" s="14">
        <f>AA13+AA14+AA26</f>
        <v>0</v>
      </c>
      <c r="AB11" s="15">
        <f t="shared" ref="AB11:AB12" si="26">AA11*100/F11</f>
        <v>0</v>
      </c>
      <c r="AC11" s="14">
        <f>AC13+AC14+AC26</f>
        <v>0</v>
      </c>
      <c r="AD11" s="14"/>
      <c r="AE11" s="14">
        <f>AE13+AE14+AE26</f>
        <v>1</v>
      </c>
      <c r="AF11" s="15">
        <f t="shared" ref="AF11:AF12" si="27">AE11*100/F11</f>
        <v>1.2048192771084338</v>
      </c>
      <c r="AG11" s="14">
        <f>AG13+AG14+AG26</f>
        <v>3</v>
      </c>
      <c r="AH11" s="15">
        <f t="shared" ref="AH11:AH12" si="28">AG11*100/F11</f>
        <v>3.6144578313253013</v>
      </c>
      <c r="AI11" s="14">
        <f>AI13+AI14+AI26</f>
        <v>3</v>
      </c>
      <c r="AJ11" s="15">
        <f t="shared" ref="AJ11:AJ12" si="29">AI11*100/F11</f>
        <v>3.6144578313253013</v>
      </c>
      <c r="AK11" s="14">
        <f>AK13+AK14+AK26</f>
        <v>15</v>
      </c>
      <c r="AL11" s="15">
        <f t="shared" ref="AL11:AL12" si="30">AK11*100/F11</f>
        <v>18.072289156626507</v>
      </c>
      <c r="AM11" s="14">
        <f>AM13+AM14+AM26</f>
        <v>4</v>
      </c>
      <c r="AN11" s="15">
        <f t="shared" ref="AN11:AN12" si="31">AM11*100/F11</f>
        <v>4.8192771084337354</v>
      </c>
      <c r="AO11" s="14">
        <f>AO13+AO14+AO26</f>
        <v>61</v>
      </c>
      <c r="AP11" s="15">
        <f t="shared" ref="AP11:AP12" si="32">AO11*100/F11</f>
        <v>73.493975903614455</v>
      </c>
      <c r="AR11" s="121"/>
    </row>
    <row r="12" spans="1:44" x14ac:dyDescent="0.2">
      <c r="A12" s="17"/>
      <c r="B12" s="11" t="s">
        <v>23</v>
      </c>
      <c r="C12" s="11">
        <f>C15+D27+C41+D55+D70</f>
        <v>61</v>
      </c>
      <c r="D12" s="18">
        <v>61</v>
      </c>
      <c r="E12" s="18"/>
      <c r="F12" s="105">
        <f>F15+F27+F41+F55+F70</f>
        <v>991</v>
      </c>
      <c r="G12" s="18"/>
      <c r="H12" s="19"/>
      <c r="I12" s="105">
        <f>I15+I27+I41+I55+I70</f>
        <v>989</v>
      </c>
      <c r="J12" s="105">
        <f>I12*100/F12</f>
        <v>99.798183652875878</v>
      </c>
      <c r="K12" s="105">
        <f>K15+K27+K41+K55+K70</f>
        <v>603</v>
      </c>
      <c r="L12" s="15">
        <f t="shared" si="18"/>
        <v>60.847628657921291</v>
      </c>
      <c r="M12" s="105">
        <f>M15+M27+M41+M55+M70</f>
        <v>386</v>
      </c>
      <c r="N12" s="15">
        <f t="shared" si="19"/>
        <v>38.950554994954594</v>
      </c>
      <c r="O12" s="105">
        <f>O15+O27+O41+O55+O70</f>
        <v>129</v>
      </c>
      <c r="P12" s="15">
        <f t="shared" si="20"/>
        <v>13.017154389505549</v>
      </c>
      <c r="Q12" s="105">
        <f>Q15+Q27+Q41+Q55+Q70</f>
        <v>488</v>
      </c>
      <c r="R12" s="15">
        <f t="shared" si="21"/>
        <v>49.243188698284563</v>
      </c>
      <c r="S12" s="105">
        <f>S15+S27+S41+S55+S70</f>
        <v>314</v>
      </c>
      <c r="T12" s="15">
        <f t="shared" si="22"/>
        <v>31.685166498486378</v>
      </c>
      <c r="U12" s="105">
        <f>U15+U27+U41+U55+U70</f>
        <v>58</v>
      </c>
      <c r="V12" s="15">
        <f t="shared" si="23"/>
        <v>5.8526740665993948</v>
      </c>
      <c r="W12" s="105">
        <f>W15+W27+W41+W55+W70</f>
        <v>955</v>
      </c>
      <c r="X12" s="15">
        <f t="shared" si="24"/>
        <v>96.367305751765898</v>
      </c>
      <c r="Y12" s="105">
        <f>Y15+Y27+Y41+Y55+Y70</f>
        <v>7</v>
      </c>
      <c r="Z12" s="15">
        <f t="shared" si="25"/>
        <v>0.70635721493440973</v>
      </c>
      <c r="AA12" s="105">
        <f>AA15+AA27+AA41+AA55+AA70</f>
        <v>1</v>
      </c>
      <c r="AB12" s="15">
        <f t="shared" si="26"/>
        <v>0.10090817356205853</v>
      </c>
      <c r="AC12" s="105">
        <f>AC15+AC27+AC41+AC55+AC70</f>
        <v>0</v>
      </c>
      <c r="AD12" s="105"/>
      <c r="AE12" s="105">
        <f>AE15+AE27+AE41+AE55+AE70</f>
        <v>16</v>
      </c>
      <c r="AF12" s="15">
        <f t="shared" si="27"/>
        <v>1.6145307769929365</v>
      </c>
      <c r="AG12" s="105">
        <f>AG15+AG27+AG41+AG55+AG70</f>
        <v>10</v>
      </c>
      <c r="AH12" s="15">
        <f t="shared" si="28"/>
        <v>1.0090817356205852</v>
      </c>
      <c r="AI12" s="105">
        <f>AI15+AI27+AI41+AI55+AI70</f>
        <v>200</v>
      </c>
      <c r="AJ12" s="15">
        <f t="shared" si="29"/>
        <v>20.181634712411704</v>
      </c>
      <c r="AK12" s="105">
        <f>AK15+AK27+AK41+AK55+AK70</f>
        <v>190</v>
      </c>
      <c r="AL12" s="15">
        <f t="shared" si="30"/>
        <v>19.17255297679112</v>
      </c>
      <c r="AM12" s="105">
        <f>AM15+AM27+AM41+AM55+AM70</f>
        <v>12</v>
      </c>
      <c r="AN12" s="15">
        <f t="shared" si="31"/>
        <v>1.2108980827447022</v>
      </c>
      <c r="AO12" s="105">
        <f>AO15+AO27+AO41+AO55+AO70</f>
        <v>587</v>
      </c>
      <c r="AP12" s="15">
        <f t="shared" si="32"/>
        <v>59.233097880928355</v>
      </c>
    </row>
    <row r="13" spans="1:44" s="6" customFormat="1" ht="24" x14ac:dyDescent="0.2">
      <c r="A13" s="321">
        <v>1</v>
      </c>
      <c r="B13" s="8" t="s">
        <v>504</v>
      </c>
      <c r="C13" s="23" t="s">
        <v>61</v>
      </c>
      <c r="D13" s="9"/>
      <c r="E13" s="9">
        <v>1</v>
      </c>
      <c r="F13" s="9">
        <v>31</v>
      </c>
      <c r="G13" s="24">
        <v>31</v>
      </c>
      <c r="H13" s="24">
        <v>100</v>
      </c>
      <c r="I13" s="24"/>
      <c r="J13" s="24"/>
      <c r="K13" s="24">
        <v>22</v>
      </c>
      <c r="L13" s="25">
        <f>K13*100/F13</f>
        <v>70.967741935483872</v>
      </c>
      <c r="M13" s="24">
        <v>9</v>
      </c>
      <c r="N13" s="25">
        <f>M13*100/F13</f>
        <v>29.032258064516128</v>
      </c>
      <c r="O13" s="24">
        <v>2</v>
      </c>
      <c r="P13" s="25">
        <f>O13*100/F13</f>
        <v>6.4516129032258061</v>
      </c>
      <c r="Q13" s="24">
        <v>20</v>
      </c>
      <c r="R13" s="25">
        <f>Q13*100/F13</f>
        <v>64.516129032258064</v>
      </c>
      <c r="S13" s="24">
        <v>8</v>
      </c>
      <c r="T13" s="25">
        <f>S13*100/F13</f>
        <v>25.806451612903224</v>
      </c>
      <c r="U13" s="24">
        <v>1</v>
      </c>
      <c r="V13" s="25">
        <f>U13*100/F13</f>
        <v>3.225806451612903</v>
      </c>
      <c r="W13" s="24">
        <v>31</v>
      </c>
      <c r="X13" s="25">
        <f>W13*100/F13</f>
        <v>100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89">
        <v>1</v>
      </c>
      <c r="AJ13" s="117">
        <f>AI13*100/F13</f>
        <v>3.225806451612903</v>
      </c>
      <c r="AK13" s="89">
        <v>8</v>
      </c>
      <c r="AL13" s="117">
        <f>AK13*100/F13</f>
        <v>25.806451612903224</v>
      </c>
      <c r="AM13" s="89"/>
      <c r="AN13" s="117"/>
      <c r="AO13" s="321">
        <v>22</v>
      </c>
      <c r="AP13" s="117">
        <f>AO13*100/F13</f>
        <v>70.967741935483872</v>
      </c>
      <c r="AQ13" s="119"/>
      <c r="AR13" s="119"/>
    </row>
    <row r="14" spans="1:44" s="7" customFormat="1" ht="24" x14ac:dyDescent="0.25">
      <c r="A14" s="323">
        <v>2</v>
      </c>
      <c r="B14" s="20" t="s">
        <v>505</v>
      </c>
      <c r="C14" s="21" t="s">
        <v>60</v>
      </c>
      <c r="D14" s="323"/>
      <c r="E14" s="323">
        <v>1</v>
      </c>
      <c r="F14" s="323">
        <v>31</v>
      </c>
      <c r="G14" s="323">
        <v>31</v>
      </c>
      <c r="H14" s="323">
        <v>100</v>
      </c>
      <c r="I14" s="323"/>
      <c r="J14" s="323"/>
      <c r="K14" s="323">
        <v>23</v>
      </c>
      <c r="L14" s="22">
        <f>K14*100/F14</f>
        <v>74.193548387096769</v>
      </c>
      <c r="M14" s="323">
        <v>8</v>
      </c>
      <c r="N14" s="22">
        <f>M14*100/F14</f>
        <v>25.806451612903224</v>
      </c>
      <c r="O14" s="323">
        <v>2</v>
      </c>
      <c r="P14" s="22">
        <f>O14*100/F14</f>
        <v>6.4516129032258061</v>
      </c>
      <c r="Q14" s="323">
        <v>16</v>
      </c>
      <c r="R14" s="22">
        <f>Q14*100/F14</f>
        <v>51.612903225806448</v>
      </c>
      <c r="S14" s="323">
        <v>10</v>
      </c>
      <c r="T14" s="22">
        <f>S14*100/F14</f>
        <v>32.258064516129032</v>
      </c>
      <c r="U14" s="323">
        <v>3</v>
      </c>
      <c r="V14" s="22">
        <f>U14*100/F14</f>
        <v>9.67741935483871</v>
      </c>
      <c r="W14" s="323">
        <v>28</v>
      </c>
      <c r="X14" s="22">
        <f>W14*100/F14</f>
        <v>90.322580645161295</v>
      </c>
      <c r="Y14" s="323"/>
      <c r="Z14" s="323"/>
      <c r="AA14" s="323"/>
      <c r="AB14" s="323"/>
      <c r="AC14" s="323"/>
      <c r="AD14" s="323"/>
      <c r="AE14" s="323">
        <v>1</v>
      </c>
      <c r="AF14" s="22">
        <f>AE14*100/F14</f>
        <v>3.225806451612903</v>
      </c>
      <c r="AG14" s="323">
        <v>2</v>
      </c>
      <c r="AH14" s="22">
        <f>AG14*100/F14</f>
        <v>6.4516129032258061</v>
      </c>
      <c r="AI14" s="323"/>
      <c r="AJ14" s="22"/>
      <c r="AK14" s="323"/>
      <c r="AL14" s="22"/>
      <c r="AM14" s="323"/>
      <c r="AN14" s="323"/>
      <c r="AO14" s="127">
        <v>31</v>
      </c>
      <c r="AP14" s="22">
        <f>AO14*100/F14</f>
        <v>100</v>
      </c>
      <c r="AQ14" s="120"/>
    </row>
    <row r="15" spans="1:44" s="7" customFormat="1" x14ac:dyDescent="0.2">
      <c r="A15" s="321"/>
      <c r="B15" s="330" t="s">
        <v>70</v>
      </c>
      <c r="C15" s="28">
        <v>9</v>
      </c>
      <c r="D15" s="28">
        <v>9</v>
      </c>
      <c r="E15" s="317"/>
      <c r="F15" s="330">
        <v>149</v>
      </c>
      <c r="G15" s="315"/>
      <c r="H15" s="29"/>
      <c r="I15" s="330">
        <v>148</v>
      </c>
      <c r="J15" s="755">
        <v>100</v>
      </c>
      <c r="K15" s="330">
        <v>90</v>
      </c>
      <c r="L15" s="108">
        <f>K15*100/F15</f>
        <v>60.402684563758392</v>
      </c>
      <c r="M15" s="330">
        <v>58</v>
      </c>
      <c r="N15" s="31">
        <f>M15*100/F15</f>
        <v>38.926174496644293</v>
      </c>
      <c r="O15" s="330">
        <v>20</v>
      </c>
      <c r="P15" s="108">
        <f>O15*100/F15</f>
        <v>13.422818791946309</v>
      </c>
      <c r="Q15" s="330">
        <v>79</v>
      </c>
      <c r="R15" s="108">
        <f>Q15*100/F15</f>
        <v>53.020134228187921</v>
      </c>
      <c r="S15" s="483">
        <v>43</v>
      </c>
      <c r="T15" s="108">
        <f>S15*100/F15</f>
        <v>28.859060402684563</v>
      </c>
      <c r="U15" s="330">
        <v>6</v>
      </c>
      <c r="V15" s="30">
        <f>U15*100/F15</f>
        <v>4.026845637583893</v>
      </c>
      <c r="W15" s="330">
        <v>148</v>
      </c>
      <c r="X15" s="30">
        <f>W15*100/F15</f>
        <v>99.328859060402678</v>
      </c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30">
        <v>32</v>
      </c>
      <c r="AJ15" s="108">
        <f>AI15*100/F15</f>
        <v>21.476510067114095</v>
      </c>
      <c r="AK15" s="330">
        <v>32</v>
      </c>
      <c r="AL15" s="108">
        <f>AK15*100/F15</f>
        <v>21.476510067114095</v>
      </c>
      <c r="AM15" s="330">
        <v>2</v>
      </c>
      <c r="AN15" s="108">
        <f>AM15*100/F15</f>
        <v>1.3422818791946309</v>
      </c>
      <c r="AO15" s="330">
        <v>82</v>
      </c>
      <c r="AP15" s="30">
        <f>AO15*100/F15</f>
        <v>55.033557046979865</v>
      </c>
      <c r="AR15" s="120"/>
    </row>
    <row r="16" spans="1:44" x14ac:dyDescent="0.2">
      <c r="A16" s="819">
        <v>1</v>
      </c>
      <c r="B16" s="839" t="s">
        <v>502</v>
      </c>
      <c r="C16" s="33" t="s">
        <v>62</v>
      </c>
      <c r="D16" s="34">
        <v>1</v>
      </c>
      <c r="E16" s="35"/>
      <c r="F16" s="36">
        <v>21</v>
      </c>
      <c r="G16" s="35"/>
      <c r="H16" s="37"/>
      <c r="I16" s="36">
        <v>21</v>
      </c>
      <c r="J16" s="757">
        <v>100</v>
      </c>
      <c r="K16" s="452">
        <v>12</v>
      </c>
      <c r="L16" s="85">
        <f t="shared" ref="L16:L40" si="33">K16*100/F16</f>
        <v>57.142857142857146</v>
      </c>
      <c r="M16" s="454">
        <v>9</v>
      </c>
      <c r="N16" s="46">
        <f t="shared" ref="N16:N40" si="34">M16*100/F16</f>
        <v>42.857142857142854</v>
      </c>
      <c r="O16" s="540"/>
      <c r="P16" s="85"/>
      <c r="Q16" s="542">
        <v>12</v>
      </c>
      <c r="R16" s="85">
        <f t="shared" ref="R16:R40" si="35">Q16*100/F16</f>
        <v>57.142857142857146</v>
      </c>
      <c r="S16" s="544">
        <v>8</v>
      </c>
      <c r="T16" s="85">
        <f t="shared" ref="T16:T40" si="36">S16*100/F16</f>
        <v>38.095238095238095</v>
      </c>
      <c r="U16" s="546">
        <v>1</v>
      </c>
      <c r="V16" s="45">
        <f t="shared" ref="V16:V20" si="37">U16*100/F16</f>
        <v>4.7619047619047619</v>
      </c>
      <c r="W16" s="548">
        <v>21</v>
      </c>
      <c r="X16" s="45">
        <f t="shared" ref="X16:X40" si="38">W16*100/F16</f>
        <v>100</v>
      </c>
      <c r="Y16" s="38"/>
      <c r="Z16" s="39"/>
      <c r="AA16" s="38"/>
      <c r="AB16" s="39"/>
      <c r="AC16" s="38"/>
      <c r="AD16" s="39"/>
      <c r="AE16" s="40"/>
      <c r="AF16" s="39"/>
      <c r="AG16" s="38"/>
      <c r="AH16" s="39"/>
      <c r="AI16" s="550">
        <v>7</v>
      </c>
      <c r="AJ16" s="85">
        <f t="shared" ref="AJ16:AJ40" si="39">AI16*100/F16</f>
        <v>33.333333333333336</v>
      </c>
      <c r="AK16" s="552">
        <v>5</v>
      </c>
      <c r="AL16" s="85">
        <f t="shared" ref="AL16:AL40" si="40">AK16*100/F16</f>
        <v>23.80952380952381</v>
      </c>
      <c r="AM16" s="554"/>
      <c r="AN16" s="87"/>
      <c r="AO16" s="556">
        <v>9</v>
      </c>
      <c r="AP16" s="45">
        <f t="shared" ref="AP16:AP40" si="41">AO16*100/F16</f>
        <v>42.857142857142854</v>
      </c>
      <c r="AR16" s="121"/>
    </row>
    <row r="17" spans="1:44" x14ac:dyDescent="0.2">
      <c r="A17" s="801">
        <v>2</v>
      </c>
      <c r="B17" s="840"/>
      <c r="C17" s="42" t="s">
        <v>63</v>
      </c>
      <c r="D17" s="43">
        <v>1</v>
      </c>
      <c r="E17" s="28"/>
      <c r="F17" s="316">
        <v>11</v>
      </c>
      <c r="G17" s="28"/>
      <c r="H17" s="44"/>
      <c r="I17" s="316">
        <v>11</v>
      </c>
      <c r="J17" s="759">
        <v>100</v>
      </c>
      <c r="K17" s="453">
        <v>7</v>
      </c>
      <c r="L17" s="85">
        <f t="shared" si="33"/>
        <v>63.636363636363633</v>
      </c>
      <c r="M17" s="455">
        <v>4</v>
      </c>
      <c r="N17" s="46">
        <f t="shared" si="34"/>
        <v>36.363636363636367</v>
      </c>
      <c r="O17" s="541">
        <v>1</v>
      </c>
      <c r="P17" s="85">
        <f t="shared" ref="P17:P40" si="42">O17*100/F17</f>
        <v>9.0909090909090917</v>
      </c>
      <c r="Q17" s="543">
        <v>4</v>
      </c>
      <c r="R17" s="85">
        <f t="shared" si="35"/>
        <v>36.363636363636367</v>
      </c>
      <c r="S17" s="545">
        <v>5</v>
      </c>
      <c r="T17" s="85">
        <f t="shared" si="36"/>
        <v>45.454545454545453</v>
      </c>
      <c r="U17" s="547">
        <v>1</v>
      </c>
      <c r="V17" s="45">
        <f t="shared" si="37"/>
        <v>9.0909090909090917</v>
      </c>
      <c r="W17" s="549">
        <v>11</v>
      </c>
      <c r="X17" s="45">
        <f t="shared" si="38"/>
        <v>100</v>
      </c>
      <c r="Y17" s="317"/>
      <c r="Z17" s="47"/>
      <c r="AA17" s="317"/>
      <c r="AB17" s="47"/>
      <c r="AC17" s="317"/>
      <c r="AD17" s="47"/>
      <c r="AE17" s="317"/>
      <c r="AF17" s="47"/>
      <c r="AG17" s="317"/>
      <c r="AH17" s="47"/>
      <c r="AI17" s="551">
        <v>6</v>
      </c>
      <c r="AJ17" s="85">
        <f t="shared" si="39"/>
        <v>54.545454545454547</v>
      </c>
      <c r="AK17" s="553"/>
      <c r="AL17" s="85"/>
      <c r="AM17" s="555"/>
      <c r="AN17" s="85"/>
      <c r="AO17" s="557">
        <v>5</v>
      </c>
      <c r="AP17" s="45">
        <f t="shared" si="41"/>
        <v>45.454545454545453</v>
      </c>
      <c r="AR17" s="121"/>
    </row>
    <row r="18" spans="1:44" x14ac:dyDescent="0.2">
      <c r="A18" s="801">
        <v>3</v>
      </c>
      <c r="B18" s="840"/>
      <c r="C18" s="42" t="s">
        <v>64</v>
      </c>
      <c r="D18" s="43">
        <v>1</v>
      </c>
      <c r="E18" s="50"/>
      <c r="F18" s="316">
        <v>11</v>
      </c>
      <c r="G18" s="50"/>
      <c r="H18" s="44"/>
      <c r="I18" s="316">
        <v>11</v>
      </c>
      <c r="J18" s="759">
        <v>100</v>
      </c>
      <c r="K18" s="453">
        <v>7</v>
      </c>
      <c r="L18" s="85">
        <f t="shared" si="33"/>
        <v>63.636363636363633</v>
      </c>
      <c r="M18" s="455">
        <v>4</v>
      </c>
      <c r="N18" s="46">
        <f t="shared" si="34"/>
        <v>36.363636363636367</v>
      </c>
      <c r="O18" s="541">
        <v>1</v>
      </c>
      <c r="P18" s="85">
        <f t="shared" si="42"/>
        <v>9.0909090909090917</v>
      </c>
      <c r="Q18" s="543">
        <v>5</v>
      </c>
      <c r="R18" s="85">
        <f t="shared" si="35"/>
        <v>45.454545454545453</v>
      </c>
      <c r="S18" s="545">
        <v>4</v>
      </c>
      <c r="T18" s="85">
        <f t="shared" si="36"/>
        <v>36.363636363636367</v>
      </c>
      <c r="U18" s="547">
        <v>1</v>
      </c>
      <c r="V18" s="45">
        <f t="shared" si="37"/>
        <v>9.0909090909090917</v>
      </c>
      <c r="W18" s="549">
        <v>11</v>
      </c>
      <c r="X18" s="45">
        <f t="shared" si="38"/>
        <v>100</v>
      </c>
      <c r="Y18" s="51"/>
      <c r="Z18" s="47"/>
      <c r="AA18" s="51"/>
      <c r="AB18" s="47"/>
      <c r="AC18" s="51"/>
      <c r="AD18" s="47"/>
      <c r="AE18" s="52"/>
      <c r="AF18" s="47"/>
      <c r="AG18" s="51"/>
      <c r="AH18" s="47"/>
      <c r="AI18" s="551">
        <v>1</v>
      </c>
      <c r="AJ18" s="85">
        <f t="shared" si="39"/>
        <v>9.0909090909090917</v>
      </c>
      <c r="AK18" s="553">
        <v>4</v>
      </c>
      <c r="AL18" s="85">
        <f t="shared" si="40"/>
        <v>36.363636363636367</v>
      </c>
      <c r="AM18" s="555"/>
      <c r="AN18" s="85"/>
      <c r="AO18" s="557">
        <v>6</v>
      </c>
      <c r="AP18" s="45">
        <f t="shared" si="41"/>
        <v>54.545454545454547</v>
      </c>
    </row>
    <row r="19" spans="1:44" x14ac:dyDescent="0.2">
      <c r="A19" s="801">
        <v>4</v>
      </c>
      <c r="B19" s="840"/>
      <c r="C19" s="42" t="s">
        <v>65</v>
      </c>
      <c r="D19" s="43">
        <v>1</v>
      </c>
      <c r="E19" s="317"/>
      <c r="F19" s="316">
        <v>21</v>
      </c>
      <c r="G19" s="49"/>
      <c r="H19" s="45"/>
      <c r="I19" s="316">
        <v>21</v>
      </c>
      <c r="J19" s="759">
        <v>100</v>
      </c>
      <c r="K19" s="453">
        <v>13</v>
      </c>
      <c r="L19" s="85">
        <f t="shared" si="33"/>
        <v>61.904761904761905</v>
      </c>
      <c r="M19" s="455">
        <v>8</v>
      </c>
      <c r="N19" s="46">
        <f t="shared" si="34"/>
        <v>38.095238095238095</v>
      </c>
      <c r="O19" s="541">
        <v>3</v>
      </c>
      <c r="P19" s="85">
        <f t="shared" si="42"/>
        <v>14.285714285714286</v>
      </c>
      <c r="Q19" s="543">
        <v>12</v>
      </c>
      <c r="R19" s="85">
        <f t="shared" si="35"/>
        <v>57.142857142857146</v>
      </c>
      <c r="S19" s="545">
        <v>5</v>
      </c>
      <c r="T19" s="85">
        <f t="shared" si="36"/>
        <v>23.80952380952381</v>
      </c>
      <c r="U19" s="547">
        <v>1</v>
      </c>
      <c r="V19" s="45">
        <f t="shared" si="37"/>
        <v>4.7619047619047619</v>
      </c>
      <c r="W19" s="549">
        <v>21</v>
      </c>
      <c r="X19" s="45">
        <f t="shared" si="38"/>
        <v>100</v>
      </c>
      <c r="Y19" s="317"/>
      <c r="Z19" s="317"/>
      <c r="AA19" s="317"/>
      <c r="AB19" s="317"/>
      <c r="AC19" s="317"/>
      <c r="AD19" s="317"/>
      <c r="AE19" s="317"/>
      <c r="AF19" s="317"/>
      <c r="AG19" s="317"/>
      <c r="AH19" s="45"/>
      <c r="AI19" s="551">
        <v>4</v>
      </c>
      <c r="AJ19" s="85">
        <f t="shared" si="39"/>
        <v>19.047619047619047</v>
      </c>
      <c r="AK19" s="553">
        <v>4</v>
      </c>
      <c r="AL19" s="85">
        <f t="shared" si="40"/>
        <v>19.047619047619047</v>
      </c>
      <c r="AM19" s="555"/>
      <c r="AN19" s="85"/>
      <c r="AO19" s="557">
        <v>13</v>
      </c>
      <c r="AP19" s="45">
        <f t="shared" si="41"/>
        <v>61.904761904761905</v>
      </c>
    </row>
    <row r="20" spans="1:44" x14ac:dyDescent="0.2">
      <c r="A20" s="801">
        <v>5</v>
      </c>
      <c r="B20" s="840"/>
      <c r="C20" s="42" t="s">
        <v>66</v>
      </c>
      <c r="D20" s="43">
        <v>1</v>
      </c>
      <c r="E20" s="53"/>
      <c r="F20" s="316">
        <v>21</v>
      </c>
      <c r="G20" s="53"/>
      <c r="H20" s="53"/>
      <c r="I20" s="316">
        <v>21</v>
      </c>
      <c r="J20" s="759">
        <v>100</v>
      </c>
      <c r="K20" s="453">
        <v>13</v>
      </c>
      <c r="L20" s="85">
        <f t="shared" si="33"/>
        <v>61.904761904761905</v>
      </c>
      <c r="M20" s="455">
        <v>8</v>
      </c>
      <c r="N20" s="46">
        <f t="shared" si="34"/>
        <v>38.095238095238095</v>
      </c>
      <c r="O20" s="541">
        <v>1</v>
      </c>
      <c r="P20" s="85">
        <f t="shared" si="42"/>
        <v>4.7619047619047619</v>
      </c>
      <c r="Q20" s="543">
        <v>14</v>
      </c>
      <c r="R20" s="85">
        <f t="shared" si="35"/>
        <v>66.666666666666671</v>
      </c>
      <c r="S20" s="545">
        <v>4</v>
      </c>
      <c r="T20" s="85">
        <f t="shared" si="36"/>
        <v>19.047619047619047</v>
      </c>
      <c r="U20" s="547">
        <v>2</v>
      </c>
      <c r="V20" s="45">
        <f t="shared" si="37"/>
        <v>9.5238095238095237</v>
      </c>
      <c r="W20" s="549">
        <v>21</v>
      </c>
      <c r="X20" s="45">
        <f t="shared" si="38"/>
        <v>100</v>
      </c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51">
        <v>4</v>
      </c>
      <c r="AJ20" s="85">
        <f t="shared" si="39"/>
        <v>19.047619047619047</v>
      </c>
      <c r="AK20" s="553">
        <v>1</v>
      </c>
      <c r="AL20" s="85">
        <f t="shared" si="40"/>
        <v>4.7619047619047619</v>
      </c>
      <c r="AM20" s="555">
        <v>2</v>
      </c>
      <c r="AN20" s="85">
        <f>AM20*100/F20</f>
        <v>9.5238095238095237</v>
      </c>
      <c r="AO20" s="557">
        <v>14</v>
      </c>
      <c r="AP20" s="45">
        <f t="shared" si="41"/>
        <v>66.666666666666671</v>
      </c>
    </row>
    <row r="21" spans="1:44" x14ac:dyDescent="0.2">
      <c r="A21" s="801">
        <v>6</v>
      </c>
      <c r="B21" s="840"/>
      <c r="C21" s="758" t="s">
        <v>552</v>
      </c>
      <c r="D21" s="43">
        <v>1</v>
      </c>
      <c r="E21" s="315"/>
      <c r="F21" s="316">
        <v>21</v>
      </c>
      <c r="G21" s="315"/>
      <c r="H21" s="29"/>
      <c r="I21" s="803">
        <v>20</v>
      </c>
      <c r="J21" s="759">
        <v>100</v>
      </c>
      <c r="K21" s="453">
        <v>14</v>
      </c>
      <c r="L21" s="85">
        <f t="shared" si="33"/>
        <v>66.666666666666671</v>
      </c>
      <c r="M21" s="455">
        <v>6</v>
      </c>
      <c r="N21" s="46">
        <f t="shared" si="34"/>
        <v>28.571428571428573</v>
      </c>
      <c r="O21" s="541">
        <v>4</v>
      </c>
      <c r="P21" s="85">
        <f t="shared" si="42"/>
        <v>19.047619047619047</v>
      </c>
      <c r="Q21" s="543">
        <v>9</v>
      </c>
      <c r="R21" s="85">
        <f t="shared" si="35"/>
        <v>42.857142857142854</v>
      </c>
      <c r="S21" s="545">
        <v>7</v>
      </c>
      <c r="T21" s="85">
        <f t="shared" si="36"/>
        <v>33.333333333333336</v>
      </c>
      <c r="U21" s="547"/>
      <c r="V21" s="45"/>
      <c r="W21" s="549">
        <v>20</v>
      </c>
      <c r="X21" s="45">
        <f t="shared" si="38"/>
        <v>95.238095238095241</v>
      </c>
      <c r="Y21" s="315"/>
      <c r="Z21" s="29"/>
      <c r="AA21" s="315"/>
      <c r="AB21" s="29"/>
      <c r="AC21" s="315"/>
      <c r="AD21" s="29"/>
      <c r="AE21" s="315"/>
      <c r="AF21" s="315"/>
      <c r="AG21" s="315"/>
      <c r="AH21" s="29"/>
      <c r="AI21" s="551">
        <v>2</v>
      </c>
      <c r="AJ21" s="85">
        <f t="shared" si="39"/>
        <v>9.5238095238095237</v>
      </c>
      <c r="AK21" s="553">
        <v>7</v>
      </c>
      <c r="AL21" s="85">
        <f t="shared" si="40"/>
        <v>33.333333333333336</v>
      </c>
      <c r="AM21" s="555"/>
      <c r="AN21" s="85"/>
      <c r="AO21" s="557">
        <v>11</v>
      </c>
      <c r="AP21" s="45">
        <f t="shared" si="41"/>
        <v>52.38095238095238</v>
      </c>
    </row>
    <row r="22" spans="1:44" x14ac:dyDescent="0.2">
      <c r="A22" s="801">
        <v>7</v>
      </c>
      <c r="B22" s="840"/>
      <c r="C22" s="42" t="s">
        <v>67</v>
      </c>
      <c r="D22" s="43">
        <v>1</v>
      </c>
      <c r="E22" s="315"/>
      <c r="F22" s="316">
        <v>11</v>
      </c>
      <c r="G22" s="315"/>
      <c r="H22" s="29"/>
      <c r="I22" s="316">
        <v>11</v>
      </c>
      <c r="J22" s="759">
        <v>100</v>
      </c>
      <c r="K22" s="453">
        <v>6</v>
      </c>
      <c r="L22" s="85">
        <f t="shared" si="33"/>
        <v>54.545454545454547</v>
      </c>
      <c r="M22" s="455">
        <v>5</v>
      </c>
      <c r="N22" s="46">
        <f t="shared" si="34"/>
        <v>45.454545454545453</v>
      </c>
      <c r="O22" s="541">
        <v>5</v>
      </c>
      <c r="P22" s="85">
        <f t="shared" si="42"/>
        <v>45.454545454545453</v>
      </c>
      <c r="Q22" s="543">
        <v>4</v>
      </c>
      <c r="R22" s="85">
        <f t="shared" si="35"/>
        <v>36.363636363636367</v>
      </c>
      <c r="S22" s="545">
        <v>2</v>
      </c>
      <c r="T22" s="85">
        <f t="shared" si="36"/>
        <v>18.181818181818183</v>
      </c>
      <c r="U22" s="547"/>
      <c r="V22" s="45"/>
      <c r="W22" s="549">
        <v>11</v>
      </c>
      <c r="X22" s="45">
        <f t="shared" si="38"/>
        <v>100</v>
      </c>
      <c r="Y22" s="315"/>
      <c r="Z22" s="29"/>
      <c r="AA22" s="315"/>
      <c r="AB22" s="29"/>
      <c r="AC22" s="315"/>
      <c r="AD22" s="29"/>
      <c r="AE22" s="315"/>
      <c r="AF22" s="315"/>
      <c r="AG22" s="315"/>
      <c r="AH22" s="29"/>
      <c r="AI22" s="551">
        <v>1</v>
      </c>
      <c r="AJ22" s="85">
        <f t="shared" si="39"/>
        <v>9.0909090909090917</v>
      </c>
      <c r="AK22" s="553">
        <v>4</v>
      </c>
      <c r="AL22" s="85">
        <f t="shared" si="40"/>
        <v>36.363636363636367</v>
      </c>
      <c r="AM22" s="555"/>
      <c r="AN22" s="43"/>
      <c r="AO22" s="557">
        <v>6</v>
      </c>
      <c r="AP22" s="45">
        <f t="shared" si="41"/>
        <v>54.545454545454547</v>
      </c>
    </row>
    <row r="23" spans="1:44" x14ac:dyDescent="0.2">
      <c r="A23" s="801">
        <v>8</v>
      </c>
      <c r="B23" s="840"/>
      <c r="C23" s="42" t="s">
        <v>68</v>
      </c>
      <c r="D23" s="43">
        <v>1</v>
      </c>
      <c r="E23" s="315"/>
      <c r="F23" s="316">
        <v>21</v>
      </c>
      <c r="G23" s="315"/>
      <c r="H23" s="29"/>
      <c r="I23" s="316">
        <v>21</v>
      </c>
      <c r="J23" s="759">
        <v>100</v>
      </c>
      <c r="K23" s="453">
        <v>12</v>
      </c>
      <c r="L23" s="85">
        <f t="shared" si="33"/>
        <v>57.142857142857146</v>
      </c>
      <c r="M23" s="455">
        <v>9</v>
      </c>
      <c r="N23" s="46">
        <f t="shared" si="34"/>
        <v>42.857142857142854</v>
      </c>
      <c r="O23" s="541">
        <v>3</v>
      </c>
      <c r="P23" s="85">
        <f t="shared" si="42"/>
        <v>14.285714285714286</v>
      </c>
      <c r="Q23" s="543">
        <v>11</v>
      </c>
      <c r="R23" s="85">
        <f t="shared" si="35"/>
        <v>52.38095238095238</v>
      </c>
      <c r="S23" s="545">
        <v>7</v>
      </c>
      <c r="T23" s="85">
        <f t="shared" si="36"/>
        <v>33.333333333333336</v>
      </c>
      <c r="U23" s="547"/>
      <c r="V23" s="45"/>
      <c r="W23" s="549">
        <v>21</v>
      </c>
      <c r="X23" s="45">
        <f t="shared" si="38"/>
        <v>100</v>
      </c>
      <c r="Y23" s="315"/>
      <c r="Z23" s="29"/>
      <c r="AA23" s="315"/>
      <c r="AB23" s="29"/>
      <c r="AC23" s="315"/>
      <c r="AD23" s="29"/>
      <c r="AE23" s="315"/>
      <c r="AF23" s="315"/>
      <c r="AG23" s="315"/>
      <c r="AH23" s="29"/>
      <c r="AI23" s="551">
        <v>6</v>
      </c>
      <c r="AJ23" s="85">
        <f t="shared" si="39"/>
        <v>28.571428571428573</v>
      </c>
      <c r="AK23" s="553">
        <v>5</v>
      </c>
      <c r="AL23" s="85">
        <f t="shared" si="40"/>
        <v>23.80952380952381</v>
      </c>
      <c r="AM23" s="555"/>
      <c r="AN23" s="43"/>
      <c r="AO23" s="557">
        <v>10</v>
      </c>
      <c r="AP23" s="45">
        <f t="shared" si="41"/>
        <v>47.61904761904762</v>
      </c>
    </row>
    <row r="24" spans="1:44" x14ac:dyDescent="0.2">
      <c r="A24" s="801">
        <v>9</v>
      </c>
      <c r="B24" s="841"/>
      <c r="C24" s="42" t="s">
        <v>69</v>
      </c>
      <c r="D24" s="43">
        <v>1</v>
      </c>
      <c r="E24" s="317"/>
      <c r="F24" s="316">
        <v>11</v>
      </c>
      <c r="G24" s="315"/>
      <c r="H24" s="29"/>
      <c r="I24" s="316">
        <v>11</v>
      </c>
      <c r="J24" s="759">
        <v>100</v>
      </c>
      <c r="K24" s="453">
        <v>6</v>
      </c>
      <c r="L24" s="85">
        <f t="shared" si="33"/>
        <v>54.545454545454547</v>
      </c>
      <c r="M24" s="455">
        <v>5</v>
      </c>
      <c r="N24" s="46">
        <f t="shared" si="34"/>
        <v>45.454545454545453</v>
      </c>
      <c r="O24" s="541">
        <v>2</v>
      </c>
      <c r="P24" s="85">
        <f t="shared" si="42"/>
        <v>18.181818181818183</v>
      </c>
      <c r="Q24" s="543">
        <v>8</v>
      </c>
      <c r="R24" s="85">
        <f t="shared" si="35"/>
        <v>72.727272727272734</v>
      </c>
      <c r="S24" s="545">
        <v>1</v>
      </c>
      <c r="T24" s="85">
        <f t="shared" si="36"/>
        <v>9.0909090909090917</v>
      </c>
      <c r="U24" s="547"/>
      <c r="V24" s="45"/>
      <c r="W24" s="549">
        <v>11</v>
      </c>
      <c r="X24" s="45">
        <f t="shared" si="38"/>
        <v>100</v>
      </c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551">
        <v>1</v>
      </c>
      <c r="AJ24" s="85">
        <f t="shared" si="39"/>
        <v>9.0909090909090917</v>
      </c>
      <c r="AK24" s="553">
        <v>2</v>
      </c>
      <c r="AL24" s="85">
        <f t="shared" si="40"/>
        <v>18.181818181818183</v>
      </c>
      <c r="AM24" s="555"/>
      <c r="AN24" s="43"/>
      <c r="AO24" s="557">
        <v>8</v>
      </c>
      <c r="AP24" s="45">
        <f t="shared" si="41"/>
        <v>72.727272727272734</v>
      </c>
    </row>
    <row r="25" spans="1:44" x14ac:dyDescent="0.2">
      <c r="A25" s="57"/>
      <c r="B25" s="324" t="s">
        <v>70</v>
      </c>
      <c r="C25" s="107">
        <v>13</v>
      </c>
      <c r="D25" s="112">
        <v>12</v>
      </c>
      <c r="E25" s="107">
        <v>1</v>
      </c>
      <c r="F25" s="324">
        <v>213</v>
      </c>
      <c r="G25" s="111">
        <v>21</v>
      </c>
      <c r="H25" s="114">
        <f>G25*100/213</f>
        <v>9.8591549295774641</v>
      </c>
      <c r="I25" s="324">
        <v>192</v>
      </c>
      <c r="J25" s="110">
        <f>I25*100/213</f>
        <v>90.140845070422529</v>
      </c>
      <c r="K25" s="324">
        <v>137</v>
      </c>
      <c r="L25" s="115">
        <f t="shared" si="33"/>
        <v>64.319248826291073</v>
      </c>
      <c r="M25" s="324">
        <v>76</v>
      </c>
      <c r="N25" s="115">
        <f t="shared" si="34"/>
        <v>35.68075117370892</v>
      </c>
      <c r="O25" s="324">
        <v>43</v>
      </c>
      <c r="P25" s="115">
        <f t="shared" si="42"/>
        <v>20.187793427230048</v>
      </c>
      <c r="Q25" s="324">
        <v>94</v>
      </c>
      <c r="R25" s="115">
        <f t="shared" si="35"/>
        <v>44.131455399061032</v>
      </c>
      <c r="S25" s="324">
        <v>62</v>
      </c>
      <c r="T25" s="115">
        <f t="shared" si="36"/>
        <v>29.107981220657276</v>
      </c>
      <c r="U25" s="324">
        <v>14</v>
      </c>
      <c r="V25" s="115">
        <f>U25*100/F25</f>
        <v>6.572769953051643</v>
      </c>
      <c r="W25" s="324">
        <v>199</v>
      </c>
      <c r="X25" s="115">
        <f t="shared" si="38"/>
        <v>93.427230046948353</v>
      </c>
      <c r="Y25" s="324">
        <v>4</v>
      </c>
      <c r="Z25" s="420">
        <f>Y25*100/F25</f>
        <v>1.8779342723004695</v>
      </c>
      <c r="AA25" s="324">
        <v>1</v>
      </c>
      <c r="AB25" s="420">
        <f>AA25*100/F25</f>
        <v>0.46948356807511737</v>
      </c>
      <c r="AC25" s="324"/>
      <c r="AD25" s="324"/>
      <c r="AE25" s="324">
        <v>8</v>
      </c>
      <c r="AF25" s="22">
        <f>AE25*100/F25</f>
        <v>3.755868544600939</v>
      </c>
      <c r="AG25" s="324">
        <v>1</v>
      </c>
      <c r="AH25" s="115">
        <f>AG25*100/F25</f>
        <v>0.46948356807511737</v>
      </c>
      <c r="AI25" s="324">
        <v>38</v>
      </c>
      <c r="AJ25" s="115">
        <f t="shared" si="39"/>
        <v>17.84037558685446</v>
      </c>
      <c r="AK25" s="324">
        <v>35</v>
      </c>
      <c r="AL25" s="115">
        <f t="shared" si="40"/>
        <v>16.431924882629108</v>
      </c>
      <c r="AM25" s="324">
        <v>10</v>
      </c>
      <c r="AN25" s="115">
        <f>AM25*100/F25</f>
        <v>4.694835680751174</v>
      </c>
      <c r="AO25" s="324">
        <v>130</v>
      </c>
      <c r="AP25" s="115">
        <f t="shared" si="41"/>
        <v>61.032863849765256</v>
      </c>
    </row>
    <row r="26" spans="1:44" x14ac:dyDescent="0.2">
      <c r="A26" s="57"/>
      <c r="B26" s="324" t="s">
        <v>22</v>
      </c>
      <c r="C26" s="107">
        <v>1</v>
      </c>
      <c r="D26" s="58"/>
      <c r="E26" s="27">
        <f>E28+E29+E30+E31+E32+E33+E34+E35+E36+E37+E38+E39+E40</f>
        <v>1</v>
      </c>
      <c r="F26" s="27">
        <v>21</v>
      </c>
      <c r="G26" s="27">
        <v>21</v>
      </c>
      <c r="H26" s="109">
        <v>100</v>
      </c>
      <c r="I26" s="324"/>
      <c r="J26" s="110"/>
      <c r="K26" s="324">
        <v>17</v>
      </c>
      <c r="L26" s="115">
        <f>K26*100/F26</f>
        <v>80.952380952380949</v>
      </c>
      <c r="M26" s="324">
        <v>4</v>
      </c>
      <c r="N26" s="115">
        <f t="shared" si="34"/>
        <v>19.047619047619047</v>
      </c>
      <c r="O26" s="324">
        <v>1</v>
      </c>
      <c r="P26" s="115">
        <f t="shared" si="42"/>
        <v>4.7619047619047619</v>
      </c>
      <c r="Q26" s="324">
        <v>9</v>
      </c>
      <c r="R26" s="115">
        <f t="shared" si="35"/>
        <v>42.857142857142854</v>
      </c>
      <c r="S26" s="324">
        <v>8</v>
      </c>
      <c r="T26" s="115">
        <f t="shared" si="36"/>
        <v>38.095238095238095</v>
      </c>
      <c r="U26" s="324">
        <v>3</v>
      </c>
      <c r="V26" s="115">
        <f t="shared" ref="V26:V28" si="43">U26*100/F26</f>
        <v>14.285714285714286</v>
      </c>
      <c r="W26" s="324">
        <v>20</v>
      </c>
      <c r="X26" s="115">
        <f t="shared" si="38"/>
        <v>95.238095238095241</v>
      </c>
      <c r="Y26" s="111"/>
      <c r="Z26" s="111"/>
      <c r="AA26" s="111"/>
      <c r="AB26" s="111"/>
      <c r="AC26" s="111"/>
      <c r="AD26" s="111"/>
      <c r="AE26" s="111"/>
      <c r="AF26" s="111"/>
      <c r="AG26" s="111">
        <v>1</v>
      </c>
      <c r="AH26" s="115">
        <f>AG26*100/F26</f>
        <v>4.7619047619047619</v>
      </c>
      <c r="AI26" s="324">
        <v>2</v>
      </c>
      <c r="AJ26" s="115">
        <f t="shared" si="39"/>
        <v>9.5238095238095237</v>
      </c>
      <c r="AK26" s="324">
        <v>7</v>
      </c>
      <c r="AL26" s="115">
        <f t="shared" si="40"/>
        <v>33.333333333333336</v>
      </c>
      <c r="AM26" s="324">
        <v>4</v>
      </c>
      <c r="AN26" s="115">
        <f t="shared" ref="AN26:AN31" si="44">AM26*100/F26</f>
        <v>19.047619047619047</v>
      </c>
      <c r="AO26" s="113">
        <v>8</v>
      </c>
      <c r="AP26" s="115">
        <f t="shared" si="41"/>
        <v>38.095238095238095</v>
      </c>
    </row>
    <row r="27" spans="1:44" x14ac:dyDescent="0.2">
      <c r="A27" s="323"/>
      <c r="B27" s="324" t="s">
        <v>23</v>
      </c>
      <c r="C27" s="324">
        <v>12</v>
      </c>
      <c r="D27" s="27">
        <f t="shared" ref="D27" si="45">D28+D29+D30+D31+D32+D33+D34+D35+D36+D37+D38+D39+D40</f>
        <v>12</v>
      </c>
      <c r="E27" s="106"/>
      <c r="F27" s="27">
        <v>192</v>
      </c>
      <c r="G27" s="27"/>
      <c r="H27" s="61"/>
      <c r="I27" s="27">
        <f t="shared" ref="I27" si="46">I28+I29+I30+I31+I32+I33+I34+I35+I36+I37+I38+I39+I40</f>
        <v>192</v>
      </c>
      <c r="J27" s="761">
        <v>100</v>
      </c>
      <c r="K27" s="27">
        <v>120</v>
      </c>
      <c r="L27" s="115">
        <f t="shared" si="33"/>
        <v>62.5</v>
      </c>
      <c r="M27" s="27">
        <v>72</v>
      </c>
      <c r="N27" s="115">
        <f t="shared" si="34"/>
        <v>37.5</v>
      </c>
      <c r="O27" s="27">
        <v>42</v>
      </c>
      <c r="P27" s="115">
        <f t="shared" si="42"/>
        <v>21.875</v>
      </c>
      <c r="Q27" s="27">
        <v>85</v>
      </c>
      <c r="R27" s="115">
        <f t="shared" si="35"/>
        <v>44.270833333333336</v>
      </c>
      <c r="S27" s="27">
        <v>54</v>
      </c>
      <c r="T27" s="115">
        <f t="shared" si="36"/>
        <v>28.125</v>
      </c>
      <c r="U27" s="27">
        <v>11</v>
      </c>
      <c r="V27" s="115">
        <f t="shared" si="43"/>
        <v>5.729166666666667</v>
      </c>
      <c r="W27" s="27">
        <v>179</v>
      </c>
      <c r="X27" s="115">
        <f t="shared" si="38"/>
        <v>93.229166666666671</v>
      </c>
      <c r="Y27" s="27">
        <v>4</v>
      </c>
      <c r="Z27" s="420">
        <f>Y27*100/F27</f>
        <v>2.0833333333333335</v>
      </c>
      <c r="AA27" s="27">
        <v>1</v>
      </c>
      <c r="AB27" s="420">
        <f>AA27*100/F27</f>
        <v>0.52083333333333337</v>
      </c>
      <c r="AC27" s="27"/>
      <c r="AD27" s="61"/>
      <c r="AE27" s="27">
        <v>8</v>
      </c>
      <c r="AF27" s="22">
        <f>AE27*100/F27</f>
        <v>4.166666666666667</v>
      </c>
      <c r="AG27" s="27"/>
      <c r="AH27" s="61"/>
      <c r="AI27" s="27">
        <v>36</v>
      </c>
      <c r="AJ27" s="115">
        <f t="shared" si="39"/>
        <v>18.75</v>
      </c>
      <c r="AK27" s="27">
        <v>28</v>
      </c>
      <c r="AL27" s="115">
        <f t="shared" si="40"/>
        <v>14.583333333333334</v>
      </c>
      <c r="AM27" s="27">
        <v>6</v>
      </c>
      <c r="AN27" s="115">
        <f t="shared" si="44"/>
        <v>3.125</v>
      </c>
      <c r="AO27" s="27">
        <v>122</v>
      </c>
      <c r="AP27" s="115">
        <f t="shared" si="41"/>
        <v>63.541666666666664</v>
      </c>
    </row>
    <row r="28" spans="1:44" ht="24" x14ac:dyDescent="0.2">
      <c r="A28" s="777">
        <v>1</v>
      </c>
      <c r="B28" s="830" t="s">
        <v>501</v>
      </c>
      <c r="C28" s="26" t="s">
        <v>24</v>
      </c>
      <c r="D28" s="27"/>
      <c r="E28" s="27">
        <v>1</v>
      </c>
      <c r="F28" s="27">
        <v>21</v>
      </c>
      <c r="G28" s="27">
        <v>21</v>
      </c>
      <c r="H28" s="61"/>
      <c r="I28" s="27">
        <v>0</v>
      </c>
      <c r="J28" s="767"/>
      <c r="K28" s="421">
        <v>17</v>
      </c>
      <c r="L28" s="351">
        <f t="shared" si="33"/>
        <v>80.952380952380949</v>
      </c>
      <c r="M28" s="421">
        <v>4</v>
      </c>
      <c r="N28" s="351">
        <f t="shared" si="34"/>
        <v>19.047619047619047</v>
      </c>
      <c r="O28" s="421">
        <v>1</v>
      </c>
      <c r="P28" s="351">
        <f t="shared" si="42"/>
        <v>4.7619047619047619</v>
      </c>
      <c r="Q28" s="421">
        <v>9</v>
      </c>
      <c r="R28" s="351">
        <f t="shared" si="35"/>
        <v>42.857142857142854</v>
      </c>
      <c r="S28" s="421">
        <v>8</v>
      </c>
      <c r="T28" s="351">
        <f t="shared" si="36"/>
        <v>38.095238095238095</v>
      </c>
      <c r="U28" s="421">
        <v>3</v>
      </c>
      <c r="V28" s="351">
        <f t="shared" si="43"/>
        <v>14.285714285714286</v>
      </c>
      <c r="W28" s="421">
        <v>20</v>
      </c>
      <c r="X28" s="351">
        <f t="shared" si="38"/>
        <v>95.238095238095241</v>
      </c>
      <c r="Y28" s="614"/>
      <c r="Z28" s="92"/>
      <c r="AA28" s="63"/>
      <c r="AB28" s="61"/>
      <c r="AC28" s="63"/>
      <c r="AD28" s="93"/>
      <c r="AE28" s="63"/>
      <c r="AF28" s="125"/>
      <c r="AG28" s="94">
        <v>1</v>
      </c>
      <c r="AH28" s="351">
        <f>AG28*100/F28</f>
        <v>4.7619047619047619</v>
      </c>
      <c r="AI28" s="421">
        <v>2</v>
      </c>
      <c r="AJ28" s="351">
        <f t="shared" si="39"/>
        <v>9.5238095238095237</v>
      </c>
      <c r="AK28" s="421">
        <v>7</v>
      </c>
      <c r="AL28" s="351">
        <f t="shared" si="40"/>
        <v>33.333333333333336</v>
      </c>
      <c r="AM28" s="421">
        <v>4</v>
      </c>
      <c r="AN28" s="351">
        <f t="shared" si="44"/>
        <v>19.047619047619047</v>
      </c>
      <c r="AO28" s="421">
        <v>8</v>
      </c>
      <c r="AP28" s="351">
        <f t="shared" si="41"/>
        <v>38.095238095238095</v>
      </c>
    </row>
    <row r="29" spans="1:44" x14ac:dyDescent="0.2">
      <c r="A29" s="777">
        <v>2</v>
      </c>
      <c r="B29" s="831"/>
      <c r="C29" s="26" t="s">
        <v>25</v>
      </c>
      <c r="D29" s="779">
        <v>1</v>
      </c>
      <c r="E29" s="64"/>
      <c r="F29" s="63">
        <v>11</v>
      </c>
      <c r="G29" s="63"/>
      <c r="H29" s="61"/>
      <c r="I29" s="63">
        <v>11</v>
      </c>
      <c r="J29" s="767">
        <f>I29*100/F29</f>
        <v>100</v>
      </c>
      <c r="K29" s="421">
        <v>7</v>
      </c>
      <c r="L29" s="351">
        <f t="shared" si="33"/>
        <v>63.636363636363633</v>
      </c>
      <c r="M29" s="421">
        <v>4</v>
      </c>
      <c r="N29" s="351">
        <f t="shared" si="34"/>
        <v>36.363636363636367</v>
      </c>
      <c r="O29" s="421">
        <v>4</v>
      </c>
      <c r="P29" s="351">
        <f t="shared" si="42"/>
        <v>36.363636363636367</v>
      </c>
      <c r="Q29" s="421">
        <v>2</v>
      </c>
      <c r="R29" s="351">
        <f t="shared" si="35"/>
        <v>18.181818181818183</v>
      </c>
      <c r="S29" s="421">
        <v>5</v>
      </c>
      <c r="T29" s="351">
        <f t="shared" si="36"/>
        <v>45.454545454545453</v>
      </c>
      <c r="U29" s="421"/>
      <c r="V29" s="91"/>
      <c r="W29" s="421">
        <v>11</v>
      </c>
      <c r="X29" s="351">
        <f t="shared" si="38"/>
        <v>100</v>
      </c>
      <c r="Y29" s="451"/>
      <c r="Z29" s="92"/>
      <c r="AA29" s="63"/>
      <c r="AB29" s="93"/>
      <c r="AC29" s="63"/>
      <c r="AD29" s="93"/>
      <c r="AE29" s="63"/>
      <c r="AF29" s="125"/>
      <c r="AG29" s="94"/>
      <c r="AH29" s="93"/>
      <c r="AI29" s="421">
        <v>1</v>
      </c>
      <c r="AJ29" s="351">
        <f t="shared" si="39"/>
        <v>9.0909090909090917</v>
      </c>
      <c r="AK29" s="421">
        <v>3</v>
      </c>
      <c r="AL29" s="351">
        <f t="shared" si="40"/>
        <v>27.272727272727273</v>
      </c>
      <c r="AM29" s="421"/>
      <c r="AN29" s="125"/>
      <c r="AO29" s="421">
        <v>7</v>
      </c>
      <c r="AP29" s="351">
        <f t="shared" si="41"/>
        <v>63.636363636363633</v>
      </c>
    </row>
    <row r="30" spans="1:44" x14ac:dyDescent="0.2">
      <c r="A30" s="777">
        <v>3</v>
      </c>
      <c r="B30" s="831"/>
      <c r="C30" s="26" t="s">
        <v>26</v>
      </c>
      <c r="D30" s="779">
        <v>1</v>
      </c>
      <c r="E30" s="64"/>
      <c r="F30" s="63">
        <v>11</v>
      </c>
      <c r="G30" s="63"/>
      <c r="H30" s="61"/>
      <c r="I30" s="63">
        <v>11</v>
      </c>
      <c r="J30" s="767">
        <f t="shared" ref="J30:J40" si="47">I30*100/F30</f>
        <v>100</v>
      </c>
      <c r="K30" s="421">
        <v>7</v>
      </c>
      <c r="L30" s="351">
        <f t="shared" si="33"/>
        <v>63.636363636363633</v>
      </c>
      <c r="M30" s="421">
        <v>4</v>
      </c>
      <c r="N30" s="351">
        <f t="shared" si="34"/>
        <v>36.363636363636367</v>
      </c>
      <c r="O30" s="421">
        <v>3</v>
      </c>
      <c r="P30" s="351">
        <f t="shared" si="42"/>
        <v>27.272727272727273</v>
      </c>
      <c r="Q30" s="421">
        <v>5</v>
      </c>
      <c r="R30" s="351">
        <f t="shared" si="35"/>
        <v>45.454545454545453</v>
      </c>
      <c r="S30" s="421">
        <v>3</v>
      </c>
      <c r="T30" s="351">
        <f t="shared" si="36"/>
        <v>27.272727272727273</v>
      </c>
      <c r="U30" s="421"/>
      <c r="V30" s="91"/>
      <c r="W30" s="421">
        <v>11</v>
      </c>
      <c r="X30" s="351">
        <f t="shared" si="38"/>
        <v>100</v>
      </c>
      <c r="Y30" s="451"/>
      <c r="Z30" s="92"/>
      <c r="AA30" s="63"/>
      <c r="AB30" s="93"/>
      <c r="AC30" s="63"/>
      <c r="AD30" s="93"/>
      <c r="AE30" s="95"/>
      <c r="AF30" s="125"/>
      <c r="AG30" s="94"/>
      <c r="AH30" s="93"/>
      <c r="AI30" s="421">
        <v>1</v>
      </c>
      <c r="AJ30" s="351">
        <f t="shared" si="39"/>
        <v>9.0909090909090917</v>
      </c>
      <c r="AK30" s="421">
        <v>1</v>
      </c>
      <c r="AL30" s="351">
        <f t="shared" si="40"/>
        <v>9.0909090909090917</v>
      </c>
      <c r="AM30" s="421">
        <v>1</v>
      </c>
      <c r="AN30" s="351">
        <f t="shared" si="44"/>
        <v>9.0909090909090917</v>
      </c>
      <c r="AO30" s="421">
        <v>8</v>
      </c>
      <c r="AP30" s="351">
        <f t="shared" si="41"/>
        <v>72.727272727272734</v>
      </c>
    </row>
    <row r="31" spans="1:44" x14ac:dyDescent="0.2">
      <c r="A31" s="777">
        <v>4</v>
      </c>
      <c r="B31" s="831"/>
      <c r="C31" s="26" t="s">
        <v>27</v>
      </c>
      <c r="D31" s="779">
        <v>1</v>
      </c>
      <c r="E31" s="63"/>
      <c r="F31" s="63">
        <v>21</v>
      </c>
      <c r="G31" s="63"/>
      <c r="H31" s="61"/>
      <c r="I31" s="63">
        <v>21</v>
      </c>
      <c r="J31" s="767">
        <f t="shared" si="47"/>
        <v>100</v>
      </c>
      <c r="K31" s="421">
        <v>12</v>
      </c>
      <c r="L31" s="351">
        <f t="shared" si="33"/>
        <v>57.142857142857146</v>
      </c>
      <c r="M31" s="421">
        <v>9</v>
      </c>
      <c r="N31" s="351">
        <f t="shared" si="34"/>
        <v>42.857142857142854</v>
      </c>
      <c r="O31" s="421">
        <v>5</v>
      </c>
      <c r="P31" s="351">
        <f t="shared" si="42"/>
        <v>23.80952380952381</v>
      </c>
      <c r="Q31" s="421">
        <v>6</v>
      </c>
      <c r="R31" s="351">
        <f t="shared" si="35"/>
        <v>28.571428571428573</v>
      </c>
      <c r="S31" s="421">
        <v>9</v>
      </c>
      <c r="T31" s="351">
        <f t="shared" si="36"/>
        <v>42.857142857142854</v>
      </c>
      <c r="U31" s="421">
        <v>1</v>
      </c>
      <c r="V31" s="351">
        <f t="shared" ref="V31:V34" si="48">U31*100/F31</f>
        <v>4.7619047619047619</v>
      </c>
      <c r="W31" s="421">
        <v>21</v>
      </c>
      <c r="X31" s="351">
        <f t="shared" si="38"/>
        <v>100</v>
      </c>
      <c r="Y31" s="451"/>
      <c r="Z31" s="92"/>
      <c r="AA31" s="63"/>
      <c r="AB31" s="93"/>
      <c r="AC31" s="63"/>
      <c r="AD31" s="93"/>
      <c r="AE31" s="63"/>
      <c r="AF31" s="125"/>
      <c r="AG31" s="94"/>
      <c r="AH31" s="93"/>
      <c r="AI31" s="421">
        <v>3</v>
      </c>
      <c r="AJ31" s="351">
        <f t="shared" si="39"/>
        <v>14.285714285714286</v>
      </c>
      <c r="AK31" s="421">
        <v>1</v>
      </c>
      <c r="AL31" s="351">
        <f t="shared" si="40"/>
        <v>4.7619047619047619</v>
      </c>
      <c r="AM31" s="421">
        <v>1</v>
      </c>
      <c r="AN31" s="351">
        <f t="shared" si="44"/>
        <v>4.7619047619047619</v>
      </c>
      <c r="AO31" s="421">
        <v>16</v>
      </c>
      <c r="AP31" s="351">
        <f t="shared" si="41"/>
        <v>76.19047619047619</v>
      </c>
    </row>
    <row r="32" spans="1:44" x14ac:dyDescent="0.2">
      <c r="A32" s="777">
        <v>5</v>
      </c>
      <c r="B32" s="831"/>
      <c r="C32" s="26" t="s">
        <v>28</v>
      </c>
      <c r="D32" s="779">
        <v>1</v>
      </c>
      <c r="E32" s="63"/>
      <c r="F32" s="63">
        <v>11</v>
      </c>
      <c r="G32" s="63"/>
      <c r="H32" s="61"/>
      <c r="I32" s="63">
        <v>11</v>
      </c>
      <c r="J32" s="767">
        <f t="shared" si="47"/>
        <v>100</v>
      </c>
      <c r="K32" s="421">
        <v>7</v>
      </c>
      <c r="L32" s="351">
        <f t="shared" si="33"/>
        <v>63.636363636363633</v>
      </c>
      <c r="M32" s="421">
        <v>4</v>
      </c>
      <c r="N32" s="351">
        <f t="shared" si="34"/>
        <v>36.363636363636367</v>
      </c>
      <c r="O32" s="421">
        <v>2</v>
      </c>
      <c r="P32" s="351">
        <f t="shared" si="42"/>
        <v>18.181818181818183</v>
      </c>
      <c r="Q32" s="421">
        <v>5</v>
      </c>
      <c r="R32" s="351">
        <f t="shared" si="35"/>
        <v>45.454545454545453</v>
      </c>
      <c r="S32" s="421">
        <v>3</v>
      </c>
      <c r="T32" s="351">
        <f t="shared" si="36"/>
        <v>27.272727272727273</v>
      </c>
      <c r="U32" s="421">
        <v>1</v>
      </c>
      <c r="V32" s="351">
        <f t="shared" si="48"/>
        <v>9.0909090909090917</v>
      </c>
      <c r="W32" s="421">
        <v>10</v>
      </c>
      <c r="X32" s="351">
        <f t="shared" si="38"/>
        <v>90.909090909090907</v>
      </c>
      <c r="Y32" s="451">
        <v>1</v>
      </c>
      <c r="Z32" s="91">
        <f>Y32*100/F32</f>
        <v>9.0909090909090917</v>
      </c>
      <c r="AA32" s="63"/>
      <c r="AB32" s="93"/>
      <c r="AC32" s="63"/>
      <c r="AD32" s="93"/>
      <c r="AE32" s="63"/>
      <c r="AF32" s="125"/>
      <c r="AG32" s="94"/>
      <c r="AH32" s="93"/>
      <c r="AI32" s="421">
        <v>3</v>
      </c>
      <c r="AJ32" s="351">
        <f t="shared" si="39"/>
        <v>27.272727272727273</v>
      </c>
      <c r="AK32" s="421"/>
      <c r="AL32" s="351"/>
      <c r="AM32" s="421"/>
      <c r="AN32" s="125"/>
      <c r="AO32" s="421">
        <v>8</v>
      </c>
      <c r="AP32" s="351">
        <f t="shared" si="41"/>
        <v>72.727272727272734</v>
      </c>
    </row>
    <row r="33" spans="1:42" x14ac:dyDescent="0.2">
      <c r="A33" s="777">
        <v>6</v>
      </c>
      <c r="B33" s="831"/>
      <c r="C33" s="26" t="s">
        <v>29</v>
      </c>
      <c r="D33" s="779">
        <v>1</v>
      </c>
      <c r="E33" s="63"/>
      <c r="F33" s="63">
        <v>21</v>
      </c>
      <c r="G33" s="63"/>
      <c r="H33" s="61"/>
      <c r="I33" s="63">
        <v>21</v>
      </c>
      <c r="J33" s="767">
        <f t="shared" si="47"/>
        <v>100</v>
      </c>
      <c r="K33" s="421">
        <v>13</v>
      </c>
      <c r="L33" s="351">
        <f t="shared" si="33"/>
        <v>61.904761904761905</v>
      </c>
      <c r="M33" s="421">
        <v>8</v>
      </c>
      <c r="N33" s="351">
        <f t="shared" si="34"/>
        <v>38.095238095238095</v>
      </c>
      <c r="O33" s="421">
        <v>4</v>
      </c>
      <c r="P33" s="351">
        <f t="shared" si="42"/>
        <v>19.047619047619047</v>
      </c>
      <c r="Q33" s="421">
        <v>11</v>
      </c>
      <c r="R33" s="351">
        <f t="shared" si="35"/>
        <v>52.38095238095238</v>
      </c>
      <c r="S33" s="421">
        <v>5</v>
      </c>
      <c r="T33" s="351">
        <f t="shared" si="36"/>
        <v>23.80952380952381</v>
      </c>
      <c r="U33" s="421">
        <v>1</v>
      </c>
      <c r="V33" s="351">
        <f t="shared" si="48"/>
        <v>4.7619047619047619</v>
      </c>
      <c r="W33" s="421">
        <v>21</v>
      </c>
      <c r="X33" s="351">
        <f t="shared" si="38"/>
        <v>100</v>
      </c>
      <c r="Y33" s="451"/>
      <c r="Z33" s="92"/>
      <c r="AA33" s="63"/>
      <c r="AB33" s="93"/>
      <c r="AC33" s="63"/>
      <c r="AD33" s="93"/>
      <c r="AE33" s="63"/>
      <c r="AF33" s="125"/>
      <c r="AG33" s="94"/>
      <c r="AH33" s="93"/>
      <c r="AI33" s="421"/>
      <c r="AJ33" s="351"/>
      <c r="AK33" s="421">
        <v>3</v>
      </c>
      <c r="AL33" s="351">
        <f t="shared" si="40"/>
        <v>14.285714285714286</v>
      </c>
      <c r="AM33" s="421"/>
      <c r="AN33" s="125"/>
      <c r="AO33" s="421">
        <v>18</v>
      </c>
      <c r="AP33" s="351">
        <f t="shared" si="41"/>
        <v>85.714285714285708</v>
      </c>
    </row>
    <row r="34" spans="1:42" x14ac:dyDescent="0.2">
      <c r="A34" s="777">
        <v>7</v>
      </c>
      <c r="B34" s="831"/>
      <c r="C34" s="26" t="s">
        <v>30</v>
      </c>
      <c r="D34" s="779">
        <v>1</v>
      </c>
      <c r="E34" s="63"/>
      <c r="F34" s="63">
        <v>11</v>
      </c>
      <c r="G34" s="63"/>
      <c r="H34" s="61"/>
      <c r="I34" s="63">
        <v>11</v>
      </c>
      <c r="J34" s="767">
        <f t="shared" si="47"/>
        <v>100</v>
      </c>
      <c r="K34" s="421">
        <v>6</v>
      </c>
      <c r="L34" s="351">
        <f t="shared" si="33"/>
        <v>54.545454545454547</v>
      </c>
      <c r="M34" s="421">
        <v>5</v>
      </c>
      <c r="N34" s="351">
        <f t="shared" si="34"/>
        <v>45.454545454545453</v>
      </c>
      <c r="O34" s="421"/>
      <c r="P34" s="351"/>
      <c r="Q34" s="421">
        <v>2</v>
      </c>
      <c r="R34" s="351">
        <f t="shared" si="35"/>
        <v>18.181818181818183</v>
      </c>
      <c r="S34" s="421">
        <v>7</v>
      </c>
      <c r="T34" s="351">
        <f t="shared" si="36"/>
        <v>63.636363636363633</v>
      </c>
      <c r="U34" s="421">
        <v>2</v>
      </c>
      <c r="V34" s="351">
        <f t="shared" si="48"/>
        <v>18.181818181818183</v>
      </c>
      <c r="W34" s="421">
        <v>11</v>
      </c>
      <c r="X34" s="351">
        <f t="shared" si="38"/>
        <v>100</v>
      </c>
      <c r="Y34" s="451"/>
      <c r="Z34" s="92"/>
      <c r="AA34" s="63"/>
      <c r="AB34" s="93"/>
      <c r="AC34" s="63"/>
      <c r="AD34" s="93"/>
      <c r="AE34" s="95"/>
      <c r="AF34" s="125"/>
      <c r="AG34" s="94"/>
      <c r="AH34" s="93"/>
      <c r="AI34" s="421">
        <v>2</v>
      </c>
      <c r="AJ34" s="351">
        <f t="shared" si="39"/>
        <v>18.181818181818183</v>
      </c>
      <c r="AK34" s="421">
        <v>2</v>
      </c>
      <c r="AL34" s="351">
        <f t="shared" si="40"/>
        <v>18.181818181818183</v>
      </c>
      <c r="AM34" s="421"/>
      <c r="AN34" s="125"/>
      <c r="AO34" s="421">
        <v>7</v>
      </c>
      <c r="AP34" s="351">
        <f t="shared" si="41"/>
        <v>63.636363636363633</v>
      </c>
    </row>
    <row r="35" spans="1:42" x14ac:dyDescent="0.2">
      <c r="A35" s="777">
        <v>8</v>
      </c>
      <c r="B35" s="831"/>
      <c r="C35" s="26" t="s">
        <v>31</v>
      </c>
      <c r="D35" s="779">
        <v>1</v>
      </c>
      <c r="E35" s="63"/>
      <c r="F35" s="63">
        <v>21</v>
      </c>
      <c r="G35" s="63"/>
      <c r="H35" s="61"/>
      <c r="I35" s="63">
        <v>21</v>
      </c>
      <c r="J35" s="767">
        <f t="shared" si="47"/>
        <v>100</v>
      </c>
      <c r="K35" s="421">
        <v>13</v>
      </c>
      <c r="L35" s="351">
        <f t="shared" si="33"/>
        <v>61.904761904761905</v>
      </c>
      <c r="M35" s="421">
        <v>8</v>
      </c>
      <c r="N35" s="351">
        <f t="shared" si="34"/>
        <v>38.095238095238095</v>
      </c>
      <c r="O35" s="421">
        <v>4</v>
      </c>
      <c r="P35" s="351">
        <f t="shared" si="42"/>
        <v>19.047619047619047</v>
      </c>
      <c r="Q35" s="421">
        <v>9</v>
      </c>
      <c r="R35" s="351">
        <f t="shared" si="35"/>
        <v>42.857142857142854</v>
      </c>
      <c r="S35" s="421">
        <v>8</v>
      </c>
      <c r="T35" s="351">
        <f t="shared" si="36"/>
        <v>38.095238095238095</v>
      </c>
      <c r="U35" s="421"/>
      <c r="V35" s="91"/>
      <c r="W35" s="421">
        <v>21</v>
      </c>
      <c r="X35" s="351">
        <f t="shared" si="38"/>
        <v>100</v>
      </c>
      <c r="Y35" s="451"/>
      <c r="Z35" s="92"/>
      <c r="AA35" s="63"/>
      <c r="AB35" s="93"/>
      <c r="AC35" s="63"/>
      <c r="AD35" s="93"/>
      <c r="AE35" s="63"/>
      <c r="AF35" s="125"/>
      <c r="AG35" s="94"/>
      <c r="AH35" s="93"/>
      <c r="AI35" s="421">
        <v>5</v>
      </c>
      <c r="AJ35" s="351">
        <f t="shared" si="39"/>
        <v>23.80952380952381</v>
      </c>
      <c r="AK35" s="421">
        <v>4</v>
      </c>
      <c r="AL35" s="351">
        <f t="shared" si="40"/>
        <v>19.047619047619047</v>
      </c>
      <c r="AM35" s="421"/>
      <c r="AN35" s="125"/>
      <c r="AO35" s="421">
        <v>12</v>
      </c>
      <c r="AP35" s="351">
        <f t="shared" si="41"/>
        <v>57.142857142857146</v>
      </c>
    </row>
    <row r="36" spans="1:42" x14ac:dyDescent="0.2">
      <c r="A36" s="777">
        <v>9</v>
      </c>
      <c r="B36" s="831"/>
      <c r="C36" s="26" t="s">
        <v>507</v>
      </c>
      <c r="D36" s="779">
        <v>1</v>
      </c>
      <c r="E36" s="63"/>
      <c r="F36" s="63">
        <v>21</v>
      </c>
      <c r="G36" s="63"/>
      <c r="H36" s="61"/>
      <c r="I36" s="63">
        <v>21</v>
      </c>
      <c r="J36" s="767">
        <f t="shared" si="47"/>
        <v>100</v>
      </c>
      <c r="K36" s="421">
        <v>14</v>
      </c>
      <c r="L36" s="351">
        <f t="shared" si="33"/>
        <v>66.666666666666671</v>
      </c>
      <c r="M36" s="421">
        <v>7</v>
      </c>
      <c r="N36" s="351">
        <f t="shared" si="34"/>
        <v>33.333333333333336</v>
      </c>
      <c r="O36" s="421">
        <v>7</v>
      </c>
      <c r="P36" s="351">
        <f t="shared" si="42"/>
        <v>33.333333333333336</v>
      </c>
      <c r="Q36" s="421">
        <v>12</v>
      </c>
      <c r="R36" s="351">
        <f t="shared" si="35"/>
        <v>57.142857142857146</v>
      </c>
      <c r="S36" s="421">
        <v>1</v>
      </c>
      <c r="T36" s="351">
        <f t="shared" si="36"/>
        <v>4.7619047619047619</v>
      </c>
      <c r="U36" s="421">
        <v>1</v>
      </c>
      <c r="V36" s="351">
        <f t="shared" ref="V36" si="49">U36*100/F36</f>
        <v>4.7619047619047619</v>
      </c>
      <c r="W36" s="421">
        <v>16</v>
      </c>
      <c r="X36" s="351">
        <f t="shared" si="38"/>
        <v>76.19047619047619</v>
      </c>
      <c r="Y36" s="421">
        <v>2</v>
      </c>
      <c r="Z36" s="91">
        <f>Y36*100/F36</f>
        <v>9.5238095238095237</v>
      </c>
      <c r="AA36" s="63"/>
      <c r="AB36" s="93"/>
      <c r="AC36" s="63"/>
      <c r="AD36" s="93"/>
      <c r="AE36" s="421">
        <v>3</v>
      </c>
      <c r="AF36" s="125">
        <f>AE36*100/F36</f>
        <v>14.285714285714286</v>
      </c>
      <c r="AG36" s="94"/>
      <c r="AH36" s="93"/>
      <c r="AI36" s="421">
        <v>4</v>
      </c>
      <c r="AJ36" s="351">
        <f t="shared" si="39"/>
        <v>19.047619047619047</v>
      </c>
      <c r="AK36" s="421">
        <v>1</v>
      </c>
      <c r="AL36" s="351">
        <f t="shared" si="40"/>
        <v>4.7619047619047619</v>
      </c>
      <c r="AM36" s="421">
        <v>1</v>
      </c>
      <c r="AN36" s="351">
        <f t="shared" ref="AN36:AN38" si="50">AM36*100/F36</f>
        <v>4.7619047619047619</v>
      </c>
      <c r="AO36" s="421">
        <v>15</v>
      </c>
      <c r="AP36" s="351">
        <f t="shared" si="41"/>
        <v>71.428571428571431</v>
      </c>
    </row>
    <row r="37" spans="1:42" x14ac:dyDescent="0.2">
      <c r="A37" s="777">
        <v>10</v>
      </c>
      <c r="B37" s="831"/>
      <c r="C37" s="26" t="s">
        <v>32</v>
      </c>
      <c r="D37" s="779">
        <v>1</v>
      </c>
      <c r="E37" s="63"/>
      <c r="F37" s="63">
        <v>21</v>
      </c>
      <c r="G37" s="63"/>
      <c r="H37" s="61"/>
      <c r="I37" s="63">
        <v>21</v>
      </c>
      <c r="J37" s="767">
        <f t="shared" si="47"/>
        <v>100</v>
      </c>
      <c r="K37" s="421">
        <v>14</v>
      </c>
      <c r="L37" s="351">
        <f t="shared" si="33"/>
        <v>66.666666666666671</v>
      </c>
      <c r="M37" s="421">
        <v>7</v>
      </c>
      <c r="N37" s="351">
        <f t="shared" si="34"/>
        <v>33.333333333333336</v>
      </c>
      <c r="O37" s="421">
        <v>3</v>
      </c>
      <c r="P37" s="351">
        <f t="shared" si="42"/>
        <v>14.285714285714286</v>
      </c>
      <c r="Q37" s="421">
        <v>14</v>
      </c>
      <c r="R37" s="351">
        <f t="shared" si="35"/>
        <v>66.666666666666671</v>
      </c>
      <c r="S37" s="421">
        <v>4</v>
      </c>
      <c r="T37" s="351">
        <f t="shared" si="36"/>
        <v>19.047619047619047</v>
      </c>
      <c r="U37" s="421"/>
      <c r="V37" s="91"/>
      <c r="W37" s="421">
        <v>19</v>
      </c>
      <c r="X37" s="351">
        <f t="shared" si="38"/>
        <v>90.476190476190482</v>
      </c>
      <c r="Y37" s="421"/>
      <c r="Z37" s="92"/>
      <c r="AA37" s="421">
        <v>1</v>
      </c>
      <c r="AB37" s="91">
        <f>AA37*100/F37</f>
        <v>4.7619047619047619</v>
      </c>
      <c r="AC37" s="63"/>
      <c r="AD37" s="93"/>
      <c r="AE37" s="421">
        <v>1</v>
      </c>
      <c r="AF37" s="125">
        <f t="shared" ref="AF37:AF38" si="51">AE37*100/F37</f>
        <v>4.7619047619047619</v>
      </c>
      <c r="AG37" s="94"/>
      <c r="AH37" s="93"/>
      <c r="AI37" s="421">
        <v>7</v>
      </c>
      <c r="AJ37" s="351">
        <f t="shared" si="39"/>
        <v>33.333333333333336</v>
      </c>
      <c r="AK37" s="421">
        <v>4</v>
      </c>
      <c r="AL37" s="351">
        <f t="shared" si="40"/>
        <v>19.047619047619047</v>
      </c>
      <c r="AM37" s="421">
        <v>1</v>
      </c>
      <c r="AN37" s="351">
        <f t="shared" si="50"/>
        <v>4.7619047619047619</v>
      </c>
      <c r="AO37" s="421">
        <v>9</v>
      </c>
      <c r="AP37" s="351">
        <f t="shared" si="41"/>
        <v>42.857142857142854</v>
      </c>
    </row>
    <row r="38" spans="1:42" x14ac:dyDescent="0.2">
      <c r="A38" s="777">
        <v>11</v>
      </c>
      <c r="B38" s="831"/>
      <c r="C38" s="26" t="s">
        <v>33</v>
      </c>
      <c r="D38" s="779">
        <v>1</v>
      </c>
      <c r="E38" s="63"/>
      <c r="F38" s="63">
        <v>21</v>
      </c>
      <c r="G38" s="63"/>
      <c r="H38" s="61"/>
      <c r="I38" s="65">
        <v>21</v>
      </c>
      <c r="J38" s="767">
        <f t="shared" si="47"/>
        <v>100</v>
      </c>
      <c r="K38" s="425">
        <v>13</v>
      </c>
      <c r="L38" s="351">
        <f t="shared" si="33"/>
        <v>61.904761904761905</v>
      </c>
      <c r="M38" s="425">
        <v>8</v>
      </c>
      <c r="N38" s="351">
        <f t="shared" si="34"/>
        <v>38.095238095238095</v>
      </c>
      <c r="O38" s="425">
        <v>5</v>
      </c>
      <c r="P38" s="351">
        <f t="shared" si="42"/>
        <v>23.80952380952381</v>
      </c>
      <c r="Q38" s="425">
        <v>8</v>
      </c>
      <c r="R38" s="351">
        <f t="shared" si="35"/>
        <v>38.095238095238095</v>
      </c>
      <c r="S38" s="425">
        <v>3</v>
      </c>
      <c r="T38" s="351">
        <f t="shared" si="36"/>
        <v>14.285714285714286</v>
      </c>
      <c r="U38" s="425">
        <v>5</v>
      </c>
      <c r="V38" s="351">
        <f t="shared" ref="V38" si="52">U38*100/F38</f>
        <v>23.80952380952381</v>
      </c>
      <c r="W38" s="425">
        <v>16</v>
      </c>
      <c r="X38" s="351">
        <f t="shared" si="38"/>
        <v>76.19047619047619</v>
      </c>
      <c r="Y38" s="421">
        <v>1</v>
      </c>
      <c r="Z38" s="91">
        <f>Y38*100/F38</f>
        <v>4.7619047619047619</v>
      </c>
      <c r="AA38" s="95"/>
      <c r="AB38" s="93"/>
      <c r="AC38" s="95"/>
      <c r="AD38" s="93"/>
      <c r="AE38" s="425">
        <v>4</v>
      </c>
      <c r="AF38" s="125">
        <f t="shared" si="51"/>
        <v>19.047619047619047</v>
      </c>
      <c r="AG38" s="94"/>
      <c r="AH38" s="93"/>
      <c r="AI38" s="425">
        <v>2</v>
      </c>
      <c r="AJ38" s="351">
        <f t="shared" si="39"/>
        <v>9.5238095238095237</v>
      </c>
      <c r="AK38" s="425">
        <v>5</v>
      </c>
      <c r="AL38" s="351">
        <f t="shared" si="40"/>
        <v>23.80952380952381</v>
      </c>
      <c r="AM38" s="375">
        <v>2</v>
      </c>
      <c r="AN38" s="351">
        <f t="shared" si="50"/>
        <v>9.5238095238095237</v>
      </c>
      <c r="AO38" s="425">
        <v>12</v>
      </c>
      <c r="AP38" s="351">
        <f t="shared" si="41"/>
        <v>57.142857142857146</v>
      </c>
    </row>
    <row r="39" spans="1:42" x14ac:dyDescent="0.2">
      <c r="A39" s="777">
        <v>12</v>
      </c>
      <c r="B39" s="831"/>
      <c r="C39" s="26" t="s">
        <v>34</v>
      </c>
      <c r="D39" s="779">
        <v>1</v>
      </c>
      <c r="E39" s="63"/>
      <c r="F39" s="63">
        <v>11</v>
      </c>
      <c r="G39" s="63"/>
      <c r="H39" s="61"/>
      <c r="I39" s="63">
        <v>11</v>
      </c>
      <c r="J39" s="767">
        <f t="shared" si="47"/>
        <v>100</v>
      </c>
      <c r="K39" s="421">
        <v>7</v>
      </c>
      <c r="L39" s="351">
        <f t="shared" si="33"/>
        <v>63.636363636363633</v>
      </c>
      <c r="M39" s="421">
        <v>4</v>
      </c>
      <c r="N39" s="351">
        <f t="shared" si="34"/>
        <v>36.363636363636367</v>
      </c>
      <c r="O39" s="421">
        <v>2</v>
      </c>
      <c r="P39" s="351">
        <f t="shared" si="42"/>
        <v>18.181818181818183</v>
      </c>
      <c r="Q39" s="421">
        <v>5</v>
      </c>
      <c r="R39" s="351">
        <f t="shared" si="35"/>
        <v>45.454545454545453</v>
      </c>
      <c r="S39" s="421">
        <v>4</v>
      </c>
      <c r="T39" s="351">
        <f t="shared" si="36"/>
        <v>36.363636363636367</v>
      </c>
      <c r="U39" s="421"/>
      <c r="V39" s="91"/>
      <c r="W39" s="421">
        <v>11</v>
      </c>
      <c r="X39" s="351">
        <f t="shared" si="38"/>
        <v>100</v>
      </c>
      <c r="Y39" s="451"/>
      <c r="Z39" s="92"/>
      <c r="AA39" s="63"/>
      <c r="AB39" s="93"/>
      <c r="AC39" s="95"/>
      <c r="AD39" s="93"/>
      <c r="AE39" s="95"/>
      <c r="AF39" s="63"/>
      <c r="AG39" s="94"/>
      <c r="AH39" s="93"/>
      <c r="AI39" s="421">
        <v>4</v>
      </c>
      <c r="AJ39" s="351">
        <f t="shared" si="39"/>
        <v>36.363636363636367</v>
      </c>
      <c r="AK39" s="421">
        <v>1</v>
      </c>
      <c r="AL39" s="351">
        <f t="shared" si="40"/>
        <v>9.0909090909090917</v>
      </c>
      <c r="AM39" s="421"/>
      <c r="AN39" s="125"/>
      <c r="AO39" s="421">
        <v>6</v>
      </c>
      <c r="AP39" s="351">
        <f t="shared" si="41"/>
        <v>54.545454545454547</v>
      </c>
    </row>
    <row r="40" spans="1:42" x14ac:dyDescent="0.2">
      <c r="A40" s="777">
        <v>13</v>
      </c>
      <c r="B40" s="832"/>
      <c r="C40" s="26" t="s">
        <v>35</v>
      </c>
      <c r="D40" s="779">
        <v>1</v>
      </c>
      <c r="E40" s="63"/>
      <c r="F40" s="63">
        <v>11</v>
      </c>
      <c r="G40" s="63"/>
      <c r="H40" s="61"/>
      <c r="I40" s="63">
        <v>11</v>
      </c>
      <c r="J40" s="767">
        <f t="shared" si="47"/>
        <v>100</v>
      </c>
      <c r="K40" s="421">
        <v>7</v>
      </c>
      <c r="L40" s="351">
        <f t="shared" si="33"/>
        <v>63.636363636363633</v>
      </c>
      <c r="M40" s="421">
        <v>4</v>
      </c>
      <c r="N40" s="351">
        <f t="shared" si="34"/>
        <v>36.363636363636367</v>
      </c>
      <c r="O40" s="421">
        <v>3</v>
      </c>
      <c r="P40" s="351">
        <f t="shared" si="42"/>
        <v>27.272727272727273</v>
      </c>
      <c r="Q40" s="421">
        <v>6</v>
      </c>
      <c r="R40" s="351">
        <f t="shared" si="35"/>
        <v>54.545454545454547</v>
      </c>
      <c r="S40" s="421">
        <v>2</v>
      </c>
      <c r="T40" s="351">
        <f t="shared" si="36"/>
        <v>18.181818181818183</v>
      </c>
      <c r="U40" s="421"/>
      <c r="V40" s="91"/>
      <c r="W40" s="421">
        <v>11</v>
      </c>
      <c r="X40" s="351">
        <f t="shared" si="38"/>
        <v>100</v>
      </c>
      <c r="Y40" s="451"/>
      <c r="Z40" s="92"/>
      <c r="AA40" s="63"/>
      <c r="AB40" s="93"/>
      <c r="AC40" s="95"/>
      <c r="AD40" s="93"/>
      <c r="AE40" s="95"/>
      <c r="AF40" s="93"/>
      <c r="AG40" s="94"/>
      <c r="AH40" s="93"/>
      <c r="AI40" s="421">
        <v>4</v>
      </c>
      <c r="AJ40" s="351">
        <f t="shared" si="39"/>
        <v>36.363636363636367</v>
      </c>
      <c r="AK40" s="421">
        <v>3</v>
      </c>
      <c r="AL40" s="351">
        <f t="shared" si="40"/>
        <v>27.272727272727273</v>
      </c>
      <c r="AM40" s="421"/>
      <c r="AN40" s="126"/>
      <c r="AO40" s="421">
        <v>4</v>
      </c>
      <c r="AP40" s="351">
        <f t="shared" si="41"/>
        <v>36.363636363636367</v>
      </c>
    </row>
    <row r="41" spans="1:42" x14ac:dyDescent="0.2">
      <c r="A41" s="66"/>
      <c r="B41" s="330" t="s">
        <v>70</v>
      </c>
      <c r="C41" s="104">
        <v>13</v>
      </c>
      <c r="D41" s="88">
        <v>13</v>
      </c>
      <c r="E41" s="88">
        <v>0</v>
      </c>
      <c r="F41" s="89">
        <v>233</v>
      </c>
      <c r="G41" s="89">
        <v>0</v>
      </c>
      <c r="H41" s="89"/>
      <c r="I41" s="89">
        <v>233</v>
      </c>
      <c r="J41" s="763">
        <v>100</v>
      </c>
      <c r="K41" s="89">
        <v>148</v>
      </c>
      <c r="L41" s="70">
        <f>K41*100/F41</f>
        <v>63.519313304721031</v>
      </c>
      <c r="M41" s="89">
        <v>85</v>
      </c>
      <c r="N41" s="70">
        <f>M41*100/F41</f>
        <v>36.480686695278969</v>
      </c>
      <c r="O41" s="89">
        <v>22</v>
      </c>
      <c r="P41" s="70">
        <f>O41*100/I41</f>
        <v>9.4420600858369106</v>
      </c>
      <c r="Q41" s="89">
        <v>123</v>
      </c>
      <c r="R41" s="70">
        <f>Q41*100/F41</f>
        <v>52.789699570815451</v>
      </c>
      <c r="S41" s="89">
        <v>66</v>
      </c>
      <c r="T41" s="70">
        <f>S41*100/F41</f>
        <v>28.326180257510728</v>
      </c>
      <c r="U41" s="89">
        <v>22</v>
      </c>
      <c r="V41" s="70">
        <f>U41*100/F41</f>
        <v>9.4420600858369106</v>
      </c>
      <c r="W41" s="89">
        <v>227</v>
      </c>
      <c r="X41" s="70">
        <f>W41*100/F41</f>
        <v>97.424892703862668</v>
      </c>
      <c r="Y41" s="89"/>
      <c r="Z41" s="71"/>
      <c r="AA41" s="89"/>
      <c r="AB41" s="72"/>
      <c r="AC41" s="89"/>
      <c r="AD41" s="69"/>
      <c r="AE41" s="89"/>
      <c r="AF41" s="72"/>
      <c r="AG41" s="89">
        <v>6</v>
      </c>
      <c r="AH41" s="70">
        <f>AG41*100/F41</f>
        <v>2.5751072961373391</v>
      </c>
      <c r="AI41" s="89">
        <v>37</v>
      </c>
      <c r="AJ41" s="70">
        <f>AI41*100/F41</f>
        <v>15.879828326180258</v>
      </c>
      <c r="AK41" s="89">
        <v>38</v>
      </c>
      <c r="AL41" s="70">
        <f>AK41*100/F41</f>
        <v>16.309012875536482</v>
      </c>
      <c r="AM41" s="89">
        <v>4</v>
      </c>
      <c r="AN41" s="70">
        <f>AM41*100/F41</f>
        <v>1.7167381974248928</v>
      </c>
      <c r="AO41" s="89">
        <v>154</v>
      </c>
      <c r="AP41" s="70">
        <f>AO41*100/F41</f>
        <v>66.094420600858371</v>
      </c>
    </row>
    <row r="42" spans="1:42" x14ac:dyDescent="0.2">
      <c r="A42" s="804">
        <v>1</v>
      </c>
      <c r="B42" s="873" t="s">
        <v>500</v>
      </c>
      <c r="C42" s="67" t="s">
        <v>36</v>
      </c>
      <c r="D42" s="814">
        <v>1</v>
      </c>
      <c r="E42" s="68"/>
      <c r="F42" s="96">
        <v>21</v>
      </c>
      <c r="G42" s="96"/>
      <c r="H42" s="97"/>
      <c r="I42" s="96">
        <v>21</v>
      </c>
      <c r="J42" s="770">
        <v>100</v>
      </c>
      <c r="K42" s="459">
        <v>13</v>
      </c>
      <c r="L42" s="99">
        <f t="shared" ref="L42:L54" si="53">K42*100/F42</f>
        <v>61.904761904761905</v>
      </c>
      <c r="M42" s="456">
        <v>8</v>
      </c>
      <c r="N42" s="99">
        <f t="shared" ref="N42:N54" si="54">M42*100/F42</f>
        <v>38.095238095238095</v>
      </c>
      <c r="O42" s="510"/>
      <c r="P42" s="70"/>
      <c r="Q42" s="513">
        <v>8</v>
      </c>
      <c r="R42" s="99">
        <f t="shared" ref="R42:R54" si="55">Q42*100/F42</f>
        <v>38.095238095238095</v>
      </c>
      <c r="S42" s="516">
        <v>8</v>
      </c>
      <c r="T42" s="99">
        <f t="shared" ref="T42:T54" si="56">S42*100/F42</f>
        <v>38.095238095238095</v>
      </c>
      <c r="U42" s="519">
        <v>5</v>
      </c>
      <c r="V42" s="99">
        <f t="shared" ref="V42:V54" si="57">U42*100/F42</f>
        <v>23.80952380952381</v>
      </c>
      <c r="W42" s="522">
        <v>16</v>
      </c>
      <c r="X42" s="99">
        <f t="shared" ref="X42:X53" si="58">W42*100/F42</f>
        <v>76.19047619047619</v>
      </c>
      <c r="Y42" s="96"/>
      <c r="Z42" s="100"/>
      <c r="AA42" s="96"/>
      <c r="AB42" s="98"/>
      <c r="AC42" s="96"/>
      <c r="AD42" s="96"/>
      <c r="AE42" s="96"/>
      <c r="AF42" s="98"/>
      <c r="AG42" s="525">
        <v>5</v>
      </c>
      <c r="AH42" s="99">
        <f>AG42*100/F42</f>
        <v>23.80952380952381</v>
      </c>
      <c r="AI42" s="528">
        <v>4</v>
      </c>
      <c r="AJ42" s="99">
        <f t="shared" ref="AJ42:AJ54" si="59">AI42*100/F42</f>
        <v>19.047619047619047</v>
      </c>
      <c r="AK42" s="531">
        <v>5</v>
      </c>
      <c r="AL42" s="99">
        <f t="shared" ref="AL42:AL54" si="60">AK42*100/F42</f>
        <v>23.80952380952381</v>
      </c>
      <c r="AM42" s="534"/>
      <c r="AN42" s="99"/>
      <c r="AO42" s="537">
        <v>12</v>
      </c>
      <c r="AP42" s="99">
        <f t="shared" ref="AP42:AP54" si="61">AO42*100/F42</f>
        <v>57.142857142857146</v>
      </c>
    </row>
    <row r="43" spans="1:42" x14ac:dyDescent="0.2">
      <c r="A43" s="804">
        <v>2</v>
      </c>
      <c r="B43" s="874"/>
      <c r="C43" s="67" t="s">
        <v>37</v>
      </c>
      <c r="D43" s="814">
        <v>1</v>
      </c>
      <c r="E43" s="68"/>
      <c r="F43" s="96">
        <v>11</v>
      </c>
      <c r="G43" s="96"/>
      <c r="H43" s="96"/>
      <c r="I43" s="96">
        <v>11</v>
      </c>
      <c r="J43" s="770">
        <v>100</v>
      </c>
      <c r="K43" s="459">
        <v>6</v>
      </c>
      <c r="L43" s="99">
        <f t="shared" si="53"/>
        <v>54.545454545454547</v>
      </c>
      <c r="M43" s="456">
        <v>5</v>
      </c>
      <c r="N43" s="99">
        <f t="shared" si="54"/>
        <v>45.454545454545453</v>
      </c>
      <c r="O43" s="510">
        <v>1</v>
      </c>
      <c r="P43" s="99">
        <f t="shared" ref="P43:P54" si="62">O43*100/I43</f>
        <v>9.0909090909090917</v>
      </c>
      <c r="Q43" s="513">
        <v>6</v>
      </c>
      <c r="R43" s="99">
        <f t="shared" si="55"/>
        <v>54.545454545454547</v>
      </c>
      <c r="S43" s="516">
        <v>4</v>
      </c>
      <c r="T43" s="99">
        <f t="shared" si="56"/>
        <v>36.363636363636367</v>
      </c>
      <c r="U43" s="519"/>
      <c r="V43" s="99"/>
      <c r="W43" s="522">
        <v>11</v>
      </c>
      <c r="X43" s="99">
        <f t="shared" si="58"/>
        <v>100</v>
      </c>
      <c r="Y43" s="96"/>
      <c r="Z43" s="100"/>
      <c r="AA43" s="96"/>
      <c r="AB43" s="98"/>
      <c r="AC43" s="96"/>
      <c r="AD43" s="96"/>
      <c r="AE43" s="96"/>
      <c r="AF43" s="98"/>
      <c r="AG43" s="525"/>
      <c r="AH43" s="98"/>
      <c r="AI43" s="528">
        <v>3</v>
      </c>
      <c r="AJ43" s="99">
        <f t="shared" si="59"/>
        <v>27.272727272727273</v>
      </c>
      <c r="AK43" s="531">
        <v>6</v>
      </c>
      <c r="AL43" s="99">
        <f t="shared" si="60"/>
        <v>54.545454545454547</v>
      </c>
      <c r="AM43" s="534"/>
      <c r="AN43" s="99"/>
      <c r="AO43" s="537">
        <v>2</v>
      </c>
      <c r="AP43" s="99">
        <f t="shared" si="61"/>
        <v>18.181818181818183</v>
      </c>
    </row>
    <row r="44" spans="1:42" x14ac:dyDescent="0.2">
      <c r="A44" s="804">
        <v>3</v>
      </c>
      <c r="B44" s="874"/>
      <c r="C44" s="67" t="s">
        <v>38</v>
      </c>
      <c r="D44" s="814">
        <v>1</v>
      </c>
      <c r="E44" s="68"/>
      <c r="F44" s="96">
        <v>21</v>
      </c>
      <c r="G44" s="96"/>
      <c r="H44" s="97"/>
      <c r="I44" s="96">
        <v>21</v>
      </c>
      <c r="J44" s="770">
        <v>100</v>
      </c>
      <c r="K44" s="459">
        <v>14</v>
      </c>
      <c r="L44" s="99">
        <f t="shared" si="53"/>
        <v>66.666666666666671</v>
      </c>
      <c r="M44" s="456">
        <v>7</v>
      </c>
      <c r="N44" s="99">
        <f t="shared" si="54"/>
        <v>33.333333333333336</v>
      </c>
      <c r="O44" s="510"/>
      <c r="P44" s="70"/>
      <c r="Q44" s="513">
        <v>15</v>
      </c>
      <c r="R44" s="99">
        <f t="shared" si="55"/>
        <v>71.428571428571431</v>
      </c>
      <c r="S44" s="516">
        <v>6</v>
      </c>
      <c r="T44" s="99">
        <f t="shared" si="56"/>
        <v>28.571428571428573</v>
      </c>
      <c r="U44" s="519"/>
      <c r="V44" s="99"/>
      <c r="W44" s="522">
        <v>21</v>
      </c>
      <c r="X44" s="99">
        <f t="shared" si="58"/>
        <v>100</v>
      </c>
      <c r="Y44" s="96"/>
      <c r="Z44" s="100"/>
      <c r="AA44" s="96"/>
      <c r="AB44" s="98"/>
      <c r="AC44" s="96"/>
      <c r="AD44" s="96"/>
      <c r="AE44" s="96"/>
      <c r="AF44" s="98"/>
      <c r="AG44" s="525"/>
      <c r="AH44" s="98"/>
      <c r="AI44" s="528">
        <v>4</v>
      </c>
      <c r="AJ44" s="99">
        <f t="shared" si="59"/>
        <v>19.047619047619047</v>
      </c>
      <c r="AK44" s="531">
        <v>3</v>
      </c>
      <c r="AL44" s="99">
        <f t="shared" si="60"/>
        <v>14.285714285714286</v>
      </c>
      <c r="AM44" s="534"/>
      <c r="AN44" s="99"/>
      <c r="AO44" s="537">
        <v>14</v>
      </c>
      <c r="AP44" s="99">
        <f t="shared" si="61"/>
        <v>66.666666666666671</v>
      </c>
    </row>
    <row r="45" spans="1:42" x14ac:dyDescent="0.2">
      <c r="A45" s="798">
        <v>4</v>
      </c>
      <c r="B45" s="874"/>
      <c r="C45" s="67" t="s">
        <v>84</v>
      </c>
      <c r="D45" s="815">
        <v>1</v>
      </c>
      <c r="E45" s="69"/>
      <c r="F45" s="96">
        <v>21</v>
      </c>
      <c r="G45" s="96"/>
      <c r="H45" s="98"/>
      <c r="I45" s="96">
        <v>21</v>
      </c>
      <c r="J45" s="770">
        <v>100</v>
      </c>
      <c r="K45" s="459">
        <v>15</v>
      </c>
      <c r="L45" s="99">
        <f t="shared" si="53"/>
        <v>71.428571428571431</v>
      </c>
      <c r="M45" s="456">
        <v>6</v>
      </c>
      <c r="N45" s="99">
        <f t="shared" si="54"/>
        <v>28.571428571428573</v>
      </c>
      <c r="O45" s="510"/>
      <c r="P45" s="70"/>
      <c r="Q45" s="513">
        <v>12</v>
      </c>
      <c r="R45" s="99">
        <f t="shared" si="55"/>
        <v>57.142857142857146</v>
      </c>
      <c r="S45" s="516">
        <v>7</v>
      </c>
      <c r="T45" s="99">
        <f t="shared" si="56"/>
        <v>33.333333333333336</v>
      </c>
      <c r="U45" s="519">
        <v>2</v>
      </c>
      <c r="V45" s="99">
        <f t="shared" si="57"/>
        <v>9.5238095238095237</v>
      </c>
      <c r="W45" s="522">
        <v>21</v>
      </c>
      <c r="X45" s="99">
        <f t="shared" si="58"/>
        <v>100</v>
      </c>
      <c r="Y45" s="96"/>
      <c r="Z45" s="100"/>
      <c r="AA45" s="96"/>
      <c r="AB45" s="98"/>
      <c r="AC45" s="96"/>
      <c r="AD45" s="96"/>
      <c r="AE45" s="96"/>
      <c r="AF45" s="98"/>
      <c r="AG45" s="525"/>
      <c r="AH45" s="98"/>
      <c r="AI45" s="528">
        <v>4</v>
      </c>
      <c r="AJ45" s="99">
        <f t="shared" si="59"/>
        <v>19.047619047619047</v>
      </c>
      <c r="AK45" s="531">
        <v>6</v>
      </c>
      <c r="AL45" s="99">
        <f t="shared" si="60"/>
        <v>28.571428571428573</v>
      </c>
      <c r="AM45" s="534">
        <v>1</v>
      </c>
      <c r="AN45" s="99">
        <f>AM45*100/F45</f>
        <v>4.7619047619047619</v>
      </c>
      <c r="AO45" s="537">
        <v>10</v>
      </c>
      <c r="AP45" s="99">
        <f t="shared" si="61"/>
        <v>47.61904761904762</v>
      </c>
    </row>
    <row r="46" spans="1:42" x14ac:dyDescent="0.2">
      <c r="A46" s="798">
        <v>5</v>
      </c>
      <c r="B46" s="874"/>
      <c r="C46" s="67" t="s">
        <v>39</v>
      </c>
      <c r="D46" s="815">
        <v>1</v>
      </c>
      <c r="E46" s="69"/>
      <c r="F46" s="96">
        <v>11</v>
      </c>
      <c r="G46" s="96"/>
      <c r="H46" s="96"/>
      <c r="I46" s="96">
        <v>11</v>
      </c>
      <c r="J46" s="770">
        <v>100</v>
      </c>
      <c r="K46" s="459">
        <v>7</v>
      </c>
      <c r="L46" s="99">
        <f t="shared" si="53"/>
        <v>63.636363636363633</v>
      </c>
      <c r="M46" s="456">
        <v>4</v>
      </c>
      <c r="N46" s="99">
        <f t="shared" si="54"/>
        <v>36.363636363636367</v>
      </c>
      <c r="O46" s="510">
        <v>1</v>
      </c>
      <c r="P46" s="99">
        <f t="shared" si="62"/>
        <v>9.0909090909090917</v>
      </c>
      <c r="Q46" s="513">
        <v>6</v>
      </c>
      <c r="R46" s="99">
        <f t="shared" si="55"/>
        <v>54.545454545454547</v>
      </c>
      <c r="S46" s="516">
        <v>3</v>
      </c>
      <c r="T46" s="99">
        <f t="shared" si="56"/>
        <v>27.272727272727273</v>
      </c>
      <c r="U46" s="519">
        <v>1</v>
      </c>
      <c r="V46" s="99">
        <f t="shared" si="57"/>
        <v>9.0909090909090917</v>
      </c>
      <c r="W46" s="522">
        <v>11</v>
      </c>
      <c r="X46" s="99">
        <f t="shared" si="58"/>
        <v>100</v>
      </c>
      <c r="Y46" s="96"/>
      <c r="Z46" s="100"/>
      <c r="AA46" s="96"/>
      <c r="AB46" s="98"/>
      <c r="AC46" s="96"/>
      <c r="AD46" s="96"/>
      <c r="AE46" s="96"/>
      <c r="AF46" s="98"/>
      <c r="AG46" s="525"/>
      <c r="AH46" s="98"/>
      <c r="AI46" s="528">
        <v>2</v>
      </c>
      <c r="AJ46" s="99">
        <f t="shared" si="59"/>
        <v>18.181818181818183</v>
      </c>
      <c r="AK46" s="531">
        <v>2</v>
      </c>
      <c r="AL46" s="99">
        <f t="shared" si="60"/>
        <v>18.181818181818183</v>
      </c>
      <c r="AM46" s="534"/>
      <c r="AN46" s="99"/>
      <c r="AO46" s="537">
        <v>7</v>
      </c>
      <c r="AP46" s="99">
        <f t="shared" si="61"/>
        <v>63.636363636363633</v>
      </c>
    </row>
    <row r="47" spans="1:42" x14ac:dyDescent="0.2">
      <c r="A47" s="798">
        <v>6</v>
      </c>
      <c r="B47" s="874"/>
      <c r="C47" s="67" t="s">
        <v>40</v>
      </c>
      <c r="D47" s="815">
        <v>1</v>
      </c>
      <c r="E47" s="69"/>
      <c r="F47" s="96">
        <v>11</v>
      </c>
      <c r="G47" s="96"/>
      <c r="H47" s="97"/>
      <c r="I47" s="96">
        <v>11</v>
      </c>
      <c r="J47" s="770">
        <v>100</v>
      </c>
      <c r="K47" s="459">
        <v>7</v>
      </c>
      <c r="L47" s="99">
        <f t="shared" si="53"/>
        <v>63.636363636363633</v>
      </c>
      <c r="M47" s="456">
        <v>4</v>
      </c>
      <c r="N47" s="99">
        <f t="shared" si="54"/>
        <v>36.363636363636367</v>
      </c>
      <c r="O47" s="510"/>
      <c r="P47" s="99"/>
      <c r="Q47" s="513">
        <v>4</v>
      </c>
      <c r="R47" s="99">
        <f t="shared" si="55"/>
        <v>36.363636363636367</v>
      </c>
      <c r="S47" s="516">
        <v>4</v>
      </c>
      <c r="T47" s="99">
        <f t="shared" si="56"/>
        <v>36.363636363636367</v>
      </c>
      <c r="U47" s="519">
        <v>3</v>
      </c>
      <c r="V47" s="99">
        <f t="shared" si="57"/>
        <v>27.272727272727273</v>
      </c>
      <c r="W47" s="522">
        <v>11</v>
      </c>
      <c r="X47" s="99">
        <f t="shared" si="58"/>
        <v>100</v>
      </c>
      <c r="Y47" s="96"/>
      <c r="Z47" s="100"/>
      <c r="AA47" s="96"/>
      <c r="AB47" s="98"/>
      <c r="AC47" s="96"/>
      <c r="AD47" s="96"/>
      <c r="AE47" s="96"/>
      <c r="AF47" s="98"/>
      <c r="AG47" s="525"/>
      <c r="AH47" s="98"/>
      <c r="AI47" s="528">
        <v>4</v>
      </c>
      <c r="AJ47" s="99">
        <f t="shared" si="59"/>
        <v>36.363636363636367</v>
      </c>
      <c r="AK47" s="531">
        <v>1</v>
      </c>
      <c r="AL47" s="99">
        <f t="shared" si="60"/>
        <v>9.0909090909090917</v>
      </c>
      <c r="AM47" s="534"/>
      <c r="AN47" s="99"/>
      <c r="AO47" s="537">
        <v>6</v>
      </c>
      <c r="AP47" s="99">
        <f t="shared" si="61"/>
        <v>54.545454545454547</v>
      </c>
    </row>
    <row r="48" spans="1:42" x14ac:dyDescent="0.2">
      <c r="A48" s="792">
        <v>7</v>
      </c>
      <c r="B48" s="874"/>
      <c r="C48" s="67" t="s">
        <v>41</v>
      </c>
      <c r="D48" s="815">
        <v>1</v>
      </c>
      <c r="E48" s="69"/>
      <c r="F48" s="96">
        <v>21</v>
      </c>
      <c r="G48" s="96"/>
      <c r="H48" s="96"/>
      <c r="I48" s="96">
        <v>21</v>
      </c>
      <c r="J48" s="770">
        <v>100</v>
      </c>
      <c r="K48" s="460">
        <v>12</v>
      </c>
      <c r="L48" s="99">
        <f t="shared" si="53"/>
        <v>57.142857142857146</v>
      </c>
      <c r="M48" s="457">
        <v>9</v>
      </c>
      <c r="N48" s="99">
        <f t="shared" si="54"/>
        <v>42.857142857142854</v>
      </c>
      <c r="O48" s="511">
        <v>4</v>
      </c>
      <c r="P48" s="99">
        <f t="shared" si="62"/>
        <v>19.047619047619047</v>
      </c>
      <c r="Q48" s="514">
        <v>8</v>
      </c>
      <c r="R48" s="99">
        <f t="shared" si="55"/>
        <v>38.095238095238095</v>
      </c>
      <c r="S48" s="517">
        <v>7</v>
      </c>
      <c r="T48" s="99">
        <f t="shared" si="56"/>
        <v>33.333333333333336</v>
      </c>
      <c r="U48" s="520">
        <v>2</v>
      </c>
      <c r="V48" s="99">
        <f t="shared" si="57"/>
        <v>9.5238095238095237</v>
      </c>
      <c r="W48" s="523">
        <v>21</v>
      </c>
      <c r="X48" s="99">
        <f t="shared" si="58"/>
        <v>100</v>
      </c>
      <c r="Y48" s="74"/>
      <c r="Z48" s="100"/>
      <c r="AA48" s="74"/>
      <c r="AB48" s="98"/>
      <c r="AC48" s="74"/>
      <c r="AD48" s="96"/>
      <c r="AE48" s="74"/>
      <c r="AF48" s="98"/>
      <c r="AG48" s="526"/>
      <c r="AH48" s="98"/>
      <c r="AI48" s="529">
        <v>1</v>
      </c>
      <c r="AJ48" s="99">
        <f t="shared" si="59"/>
        <v>4.7619047619047619</v>
      </c>
      <c r="AK48" s="532">
        <v>6</v>
      </c>
      <c r="AL48" s="99">
        <f t="shared" si="60"/>
        <v>28.571428571428573</v>
      </c>
      <c r="AM48" s="535">
        <v>2</v>
      </c>
      <c r="AN48" s="99">
        <f>AM48*100/F48</f>
        <v>9.5238095238095237</v>
      </c>
      <c r="AO48" s="538">
        <v>12</v>
      </c>
      <c r="AP48" s="99">
        <f t="shared" si="61"/>
        <v>57.142857142857146</v>
      </c>
    </row>
    <row r="49" spans="1:42" x14ac:dyDescent="0.2">
      <c r="A49" s="792">
        <v>8</v>
      </c>
      <c r="B49" s="874"/>
      <c r="C49" s="67" t="s">
        <v>42</v>
      </c>
      <c r="D49" s="815">
        <v>1</v>
      </c>
      <c r="E49" s="69"/>
      <c r="F49" s="74">
        <v>21</v>
      </c>
      <c r="G49" s="74"/>
      <c r="H49" s="97"/>
      <c r="I49" s="74">
        <v>21</v>
      </c>
      <c r="J49" s="770">
        <v>100</v>
      </c>
      <c r="K49" s="460">
        <v>14</v>
      </c>
      <c r="L49" s="99">
        <f t="shared" si="53"/>
        <v>66.666666666666671</v>
      </c>
      <c r="M49" s="457">
        <v>7</v>
      </c>
      <c r="N49" s="99">
        <f t="shared" si="54"/>
        <v>33.333333333333336</v>
      </c>
      <c r="O49" s="511">
        <v>4</v>
      </c>
      <c r="P49" s="99">
        <f t="shared" si="62"/>
        <v>19.047619047619047</v>
      </c>
      <c r="Q49" s="514">
        <v>11</v>
      </c>
      <c r="R49" s="99">
        <f t="shared" si="55"/>
        <v>52.38095238095238</v>
      </c>
      <c r="S49" s="517">
        <v>6</v>
      </c>
      <c r="T49" s="99">
        <f t="shared" si="56"/>
        <v>28.571428571428573</v>
      </c>
      <c r="U49" s="520"/>
      <c r="V49" s="99"/>
      <c r="W49" s="523">
        <v>21</v>
      </c>
      <c r="X49" s="99">
        <f t="shared" si="58"/>
        <v>100</v>
      </c>
      <c r="Y49" s="74"/>
      <c r="Z49" s="100"/>
      <c r="AA49" s="74"/>
      <c r="AB49" s="98"/>
      <c r="AC49" s="74"/>
      <c r="AD49" s="96"/>
      <c r="AE49" s="74"/>
      <c r="AF49" s="98"/>
      <c r="AG49" s="526"/>
      <c r="AH49" s="98"/>
      <c r="AI49" s="529">
        <v>3</v>
      </c>
      <c r="AJ49" s="99">
        <f t="shared" si="59"/>
        <v>14.285714285714286</v>
      </c>
      <c r="AK49" s="532">
        <v>1</v>
      </c>
      <c r="AL49" s="99">
        <f t="shared" si="60"/>
        <v>4.7619047619047619</v>
      </c>
      <c r="AM49" s="535"/>
      <c r="AN49" s="99"/>
      <c r="AO49" s="538">
        <v>17</v>
      </c>
      <c r="AP49" s="99">
        <f t="shared" si="61"/>
        <v>80.952380952380949</v>
      </c>
    </row>
    <row r="50" spans="1:42" x14ac:dyDescent="0.2">
      <c r="A50" s="792">
        <v>9</v>
      </c>
      <c r="B50" s="874"/>
      <c r="C50" s="67" t="s">
        <v>43</v>
      </c>
      <c r="D50" s="815">
        <v>1</v>
      </c>
      <c r="E50" s="69"/>
      <c r="F50" s="74">
        <v>21</v>
      </c>
      <c r="G50" s="74"/>
      <c r="H50" s="97"/>
      <c r="I50" s="74">
        <v>21</v>
      </c>
      <c r="J50" s="770">
        <v>100</v>
      </c>
      <c r="K50" s="460">
        <v>13</v>
      </c>
      <c r="L50" s="99">
        <f t="shared" si="53"/>
        <v>61.904761904761905</v>
      </c>
      <c r="M50" s="457">
        <v>8</v>
      </c>
      <c r="N50" s="99">
        <f t="shared" si="54"/>
        <v>38.095238095238095</v>
      </c>
      <c r="O50" s="511">
        <v>1</v>
      </c>
      <c r="P50" s="99">
        <f t="shared" si="62"/>
        <v>4.7619047619047619</v>
      </c>
      <c r="Q50" s="514">
        <v>15</v>
      </c>
      <c r="R50" s="99">
        <f t="shared" si="55"/>
        <v>71.428571428571431</v>
      </c>
      <c r="S50" s="517">
        <v>4</v>
      </c>
      <c r="T50" s="99">
        <f t="shared" si="56"/>
        <v>19.047619047619047</v>
      </c>
      <c r="U50" s="520">
        <v>1</v>
      </c>
      <c r="V50" s="99">
        <f t="shared" si="57"/>
        <v>4.7619047619047619</v>
      </c>
      <c r="W50" s="523">
        <v>21</v>
      </c>
      <c r="X50" s="99">
        <f t="shared" si="58"/>
        <v>100</v>
      </c>
      <c r="Y50" s="74"/>
      <c r="Z50" s="100"/>
      <c r="AA50" s="74"/>
      <c r="AB50" s="98"/>
      <c r="AC50" s="74"/>
      <c r="AD50" s="96"/>
      <c r="AE50" s="74"/>
      <c r="AF50" s="98"/>
      <c r="AG50" s="526"/>
      <c r="AH50" s="98"/>
      <c r="AI50" s="529">
        <v>3</v>
      </c>
      <c r="AJ50" s="99">
        <f t="shared" si="59"/>
        <v>14.285714285714286</v>
      </c>
      <c r="AK50" s="532">
        <v>3</v>
      </c>
      <c r="AL50" s="99">
        <f t="shared" si="60"/>
        <v>14.285714285714286</v>
      </c>
      <c r="AM50" s="535">
        <v>1</v>
      </c>
      <c r="AN50" s="99">
        <f>AM50*100/F50</f>
        <v>4.7619047619047619</v>
      </c>
      <c r="AO50" s="538">
        <v>14</v>
      </c>
      <c r="AP50" s="99">
        <f t="shared" si="61"/>
        <v>66.666666666666671</v>
      </c>
    </row>
    <row r="51" spans="1:42" x14ac:dyDescent="0.2">
      <c r="A51" s="792">
        <v>10</v>
      </c>
      <c r="B51" s="874"/>
      <c r="C51" s="67" t="s">
        <v>44</v>
      </c>
      <c r="D51" s="815">
        <v>1</v>
      </c>
      <c r="E51" s="74"/>
      <c r="F51" s="74">
        <v>21</v>
      </c>
      <c r="G51" s="74"/>
      <c r="H51" s="97"/>
      <c r="I51" s="74">
        <v>21</v>
      </c>
      <c r="J51" s="770">
        <v>100</v>
      </c>
      <c r="K51" s="460">
        <v>14</v>
      </c>
      <c r="L51" s="99">
        <f t="shared" si="53"/>
        <v>66.666666666666671</v>
      </c>
      <c r="M51" s="457">
        <v>7</v>
      </c>
      <c r="N51" s="99">
        <f t="shared" si="54"/>
        <v>33.333333333333336</v>
      </c>
      <c r="O51" s="511">
        <v>2</v>
      </c>
      <c r="P51" s="99">
        <f t="shared" si="62"/>
        <v>9.5238095238095237</v>
      </c>
      <c r="Q51" s="514">
        <v>13</v>
      </c>
      <c r="R51" s="99">
        <f t="shared" si="55"/>
        <v>61.904761904761905</v>
      </c>
      <c r="S51" s="517">
        <v>5</v>
      </c>
      <c r="T51" s="99">
        <f t="shared" si="56"/>
        <v>23.80952380952381</v>
      </c>
      <c r="U51" s="520">
        <v>1</v>
      </c>
      <c r="V51" s="99">
        <f t="shared" si="57"/>
        <v>4.7619047619047619</v>
      </c>
      <c r="W51" s="523">
        <v>21</v>
      </c>
      <c r="X51" s="99">
        <f t="shared" si="58"/>
        <v>100</v>
      </c>
      <c r="Y51" s="74"/>
      <c r="Z51" s="100"/>
      <c r="AA51" s="74"/>
      <c r="AB51" s="98"/>
      <c r="AC51" s="74"/>
      <c r="AD51" s="96"/>
      <c r="AE51" s="74"/>
      <c r="AF51" s="98"/>
      <c r="AG51" s="526"/>
      <c r="AH51" s="98"/>
      <c r="AI51" s="529">
        <v>4</v>
      </c>
      <c r="AJ51" s="99">
        <f t="shared" si="59"/>
        <v>19.047619047619047</v>
      </c>
      <c r="AK51" s="532">
        <v>1</v>
      </c>
      <c r="AL51" s="99">
        <f t="shared" si="60"/>
        <v>4.7619047619047619</v>
      </c>
      <c r="AM51" s="535"/>
      <c r="AN51" s="98"/>
      <c r="AO51" s="538">
        <v>16</v>
      </c>
      <c r="AP51" s="99">
        <f t="shared" si="61"/>
        <v>76.19047619047619</v>
      </c>
    </row>
    <row r="52" spans="1:42" x14ac:dyDescent="0.2">
      <c r="A52" s="792">
        <v>11</v>
      </c>
      <c r="B52" s="874"/>
      <c r="C52" s="67" t="s">
        <v>45</v>
      </c>
      <c r="D52" s="815">
        <v>1</v>
      </c>
      <c r="E52" s="74"/>
      <c r="F52" s="74">
        <v>21</v>
      </c>
      <c r="G52" s="74"/>
      <c r="H52" s="97"/>
      <c r="I52" s="74">
        <v>21</v>
      </c>
      <c r="J52" s="770">
        <v>100</v>
      </c>
      <c r="K52" s="460">
        <v>14</v>
      </c>
      <c r="L52" s="99">
        <f t="shared" si="53"/>
        <v>66.666666666666671</v>
      </c>
      <c r="M52" s="457">
        <v>7</v>
      </c>
      <c r="N52" s="99">
        <f t="shared" si="54"/>
        <v>33.333333333333336</v>
      </c>
      <c r="O52" s="511">
        <v>3</v>
      </c>
      <c r="P52" s="99">
        <f t="shared" si="62"/>
        <v>14.285714285714286</v>
      </c>
      <c r="Q52" s="514">
        <v>12</v>
      </c>
      <c r="R52" s="99">
        <f t="shared" si="55"/>
        <v>57.142857142857146</v>
      </c>
      <c r="S52" s="517">
        <v>5</v>
      </c>
      <c r="T52" s="99">
        <f t="shared" si="56"/>
        <v>23.80952380952381</v>
      </c>
      <c r="U52" s="520">
        <v>1</v>
      </c>
      <c r="V52" s="99">
        <f t="shared" si="57"/>
        <v>4.7619047619047619</v>
      </c>
      <c r="W52" s="523">
        <v>20</v>
      </c>
      <c r="X52" s="99">
        <f t="shared" si="58"/>
        <v>95.238095238095241</v>
      </c>
      <c r="Y52" s="74"/>
      <c r="Z52" s="100"/>
      <c r="AA52" s="74"/>
      <c r="AB52" s="98"/>
      <c r="AC52" s="74"/>
      <c r="AD52" s="96"/>
      <c r="AE52" s="74"/>
      <c r="AF52" s="98"/>
      <c r="AG52" s="526">
        <v>1</v>
      </c>
      <c r="AH52" s="99">
        <f>AG52*100/F52</f>
        <v>4.7619047619047619</v>
      </c>
      <c r="AI52" s="529">
        <v>0</v>
      </c>
      <c r="AJ52" s="99">
        <f t="shared" si="59"/>
        <v>0</v>
      </c>
      <c r="AK52" s="532">
        <v>3</v>
      </c>
      <c r="AL52" s="99">
        <f t="shared" si="60"/>
        <v>14.285714285714286</v>
      </c>
      <c r="AM52" s="535"/>
      <c r="AN52" s="98"/>
      <c r="AO52" s="538">
        <v>18</v>
      </c>
      <c r="AP52" s="99">
        <f t="shared" si="61"/>
        <v>85.714285714285708</v>
      </c>
    </row>
    <row r="53" spans="1:42" x14ac:dyDescent="0.2">
      <c r="A53" s="818">
        <v>12</v>
      </c>
      <c r="B53" s="874"/>
      <c r="C53" s="75" t="s">
        <v>508</v>
      </c>
      <c r="D53" s="816">
        <v>1</v>
      </c>
      <c r="E53" s="76"/>
      <c r="F53" s="76">
        <v>11</v>
      </c>
      <c r="G53" s="76"/>
      <c r="H53" s="101"/>
      <c r="I53" s="76">
        <v>11</v>
      </c>
      <c r="J53" s="770">
        <v>100</v>
      </c>
      <c r="K53" s="461">
        <v>7</v>
      </c>
      <c r="L53" s="99">
        <f t="shared" si="53"/>
        <v>63.636363636363633</v>
      </c>
      <c r="M53" s="458">
        <v>4</v>
      </c>
      <c r="N53" s="99">
        <f t="shared" si="54"/>
        <v>36.363636363636367</v>
      </c>
      <c r="O53" s="512">
        <v>4</v>
      </c>
      <c r="P53" s="99">
        <f t="shared" si="62"/>
        <v>36.363636363636367</v>
      </c>
      <c r="Q53" s="515">
        <v>5</v>
      </c>
      <c r="R53" s="99">
        <f t="shared" si="55"/>
        <v>45.454545454545453</v>
      </c>
      <c r="S53" s="518">
        <v>1</v>
      </c>
      <c r="T53" s="99">
        <f t="shared" si="56"/>
        <v>9.0909090909090917</v>
      </c>
      <c r="U53" s="521">
        <v>1</v>
      </c>
      <c r="V53" s="99">
        <f t="shared" si="57"/>
        <v>9.0909090909090917</v>
      </c>
      <c r="W53" s="524">
        <v>11</v>
      </c>
      <c r="X53" s="99">
        <f t="shared" si="58"/>
        <v>100</v>
      </c>
      <c r="Y53" s="76"/>
      <c r="Z53" s="100"/>
      <c r="AA53" s="76"/>
      <c r="AB53" s="98"/>
      <c r="AC53" s="76"/>
      <c r="AD53" s="96"/>
      <c r="AE53" s="76"/>
      <c r="AF53" s="98"/>
      <c r="AG53" s="527"/>
      <c r="AH53" s="98"/>
      <c r="AI53" s="530">
        <v>3</v>
      </c>
      <c r="AJ53" s="99">
        <f t="shared" si="59"/>
        <v>27.272727272727273</v>
      </c>
      <c r="AK53" s="533"/>
      <c r="AL53" s="99">
        <f t="shared" si="60"/>
        <v>0</v>
      </c>
      <c r="AM53" s="536"/>
      <c r="AN53" s="98"/>
      <c r="AO53" s="539">
        <v>8</v>
      </c>
      <c r="AP53" s="99">
        <f t="shared" si="61"/>
        <v>72.727272727272734</v>
      </c>
    </row>
    <row r="54" spans="1:42" x14ac:dyDescent="0.2">
      <c r="A54" s="792">
        <v>13</v>
      </c>
      <c r="B54" s="875"/>
      <c r="C54" s="67" t="s">
        <v>46</v>
      </c>
      <c r="D54" s="769">
        <v>1</v>
      </c>
      <c r="E54" s="74"/>
      <c r="F54" s="74">
        <v>21</v>
      </c>
      <c r="G54" s="74"/>
      <c r="H54" s="90"/>
      <c r="I54" s="74">
        <v>21</v>
      </c>
      <c r="J54" s="770">
        <v>100</v>
      </c>
      <c r="K54" s="460">
        <v>12</v>
      </c>
      <c r="L54" s="99">
        <f t="shared" si="53"/>
        <v>57.142857142857146</v>
      </c>
      <c r="M54" s="457">
        <v>9</v>
      </c>
      <c r="N54" s="99">
        <f t="shared" si="54"/>
        <v>42.857142857142854</v>
      </c>
      <c r="O54" s="511">
        <v>2</v>
      </c>
      <c r="P54" s="99">
        <f t="shared" si="62"/>
        <v>9.5238095238095237</v>
      </c>
      <c r="Q54" s="514">
        <v>8</v>
      </c>
      <c r="R54" s="99">
        <f t="shared" si="55"/>
        <v>38.095238095238095</v>
      </c>
      <c r="S54" s="517">
        <v>6</v>
      </c>
      <c r="T54" s="99">
        <f t="shared" si="56"/>
        <v>28.571428571428573</v>
      </c>
      <c r="U54" s="520">
        <v>5</v>
      </c>
      <c r="V54" s="99">
        <f t="shared" si="57"/>
        <v>23.80952380952381</v>
      </c>
      <c r="W54" s="523">
        <v>21</v>
      </c>
      <c r="X54" s="99">
        <f>W54*100/F54</f>
        <v>100</v>
      </c>
      <c r="Y54" s="74"/>
      <c r="Z54" s="100"/>
      <c r="AA54" s="74"/>
      <c r="AB54" s="98"/>
      <c r="AC54" s="74"/>
      <c r="AD54" s="96"/>
      <c r="AE54" s="74"/>
      <c r="AF54" s="98"/>
      <c r="AG54" s="526"/>
      <c r="AH54" s="98"/>
      <c r="AI54" s="529">
        <v>2</v>
      </c>
      <c r="AJ54" s="99">
        <f t="shared" si="59"/>
        <v>9.5238095238095237</v>
      </c>
      <c r="AK54" s="532">
        <v>1</v>
      </c>
      <c r="AL54" s="99">
        <f t="shared" si="60"/>
        <v>4.7619047619047619</v>
      </c>
      <c r="AM54" s="535"/>
      <c r="AN54" s="98"/>
      <c r="AO54" s="538">
        <v>18</v>
      </c>
      <c r="AP54" s="99">
        <f t="shared" si="61"/>
        <v>85.714285714285708</v>
      </c>
    </row>
    <row r="55" spans="1:42" x14ac:dyDescent="0.2">
      <c r="A55" s="329"/>
      <c r="B55" s="324" t="s">
        <v>70</v>
      </c>
      <c r="C55" s="320">
        <v>14</v>
      </c>
      <c r="D55" s="77">
        <f>D56+D57+D58+D59+D60+D61+D62+D63+D64+D65+D66+D67+D68+D69</f>
        <v>14</v>
      </c>
      <c r="E55" s="77"/>
      <c r="F55" s="77">
        <f>F56+F57+F58+F59+F60+F61+F62+F63+F64+F65+F66+F67+F68+F69</f>
        <v>214</v>
      </c>
      <c r="G55" s="77">
        <v>0</v>
      </c>
      <c r="H55" s="78"/>
      <c r="I55" s="79">
        <f>I56+I57+I58+I59+I60+I61+I62+I63+I64+I65+I66+I67+I68+I69</f>
        <v>213</v>
      </c>
      <c r="J55" s="764">
        <f>I55*100/F55</f>
        <v>99.532710280373834</v>
      </c>
      <c r="K55" s="79">
        <v>130</v>
      </c>
      <c r="L55" s="78">
        <f>K55*100/F55</f>
        <v>60.747663551401871</v>
      </c>
      <c r="M55" s="79">
        <v>83</v>
      </c>
      <c r="N55" s="78">
        <f>M55*100/F55</f>
        <v>38.785046728971963</v>
      </c>
      <c r="O55" s="79">
        <v>17</v>
      </c>
      <c r="P55" s="78">
        <f>O55*100/F55</f>
        <v>7.94392523364486</v>
      </c>
      <c r="Q55" s="79">
        <v>111</v>
      </c>
      <c r="R55" s="78">
        <f>Q55*100/F55</f>
        <v>51.86915887850467</v>
      </c>
      <c r="S55" s="79">
        <v>75</v>
      </c>
      <c r="T55" s="78">
        <f>S55*100/F55</f>
        <v>35.046728971962615</v>
      </c>
      <c r="U55" s="79">
        <v>10</v>
      </c>
      <c r="V55" s="78">
        <f>U55*100/F55</f>
        <v>4.6728971962616823</v>
      </c>
      <c r="W55" s="79">
        <v>210</v>
      </c>
      <c r="X55" s="78">
        <f>W55*100/F55</f>
        <v>98.130841121495322</v>
      </c>
      <c r="Y55" s="79">
        <v>1</v>
      </c>
      <c r="Z55" s="420">
        <f>Y55*100/F55</f>
        <v>0.46728971962616822</v>
      </c>
      <c r="AA55" s="79"/>
      <c r="AB55" s="79"/>
      <c r="AC55" s="79"/>
      <c r="AD55" s="79"/>
      <c r="AE55" s="79"/>
      <c r="AF55" s="79"/>
      <c r="AG55" s="79">
        <v>2</v>
      </c>
      <c r="AH55" s="420">
        <f>AG55*100/F55</f>
        <v>0.93457943925233644</v>
      </c>
      <c r="AI55" s="79">
        <v>39</v>
      </c>
      <c r="AJ55" s="423">
        <f>AI55*100/F55</f>
        <v>18.22429906542056</v>
      </c>
      <c r="AK55" s="79">
        <v>48</v>
      </c>
      <c r="AL55" s="423">
        <f>AK55*100/F55</f>
        <v>22.429906542056074</v>
      </c>
      <c r="AM55" s="79"/>
      <c r="AN55" s="79"/>
      <c r="AO55" s="79">
        <v>126</v>
      </c>
      <c r="AP55" s="423">
        <f>AO55*100/F55</f>
        <v>58.878504672897193</v>
      </c>
    </row>
    <row r="56" spans="1:42" ht="15" customHeight="1" x14ac:dyDescent="0.2">
      <c r="A56" s="777">
        <v>1</v>
      </c>
      <c r="B56" s="870" t="s">
        <v>498</v>
      </c>
      <c r="C56" s="60" t="s">
        <v>47</v>
      </c>
      <c r="D56" s="782">
        <v>1</v>
      </c>
      <c r="E56" s="27"/>
      <c r="F56" s="59">
        <v>21</v>
      </c>
      <c r="G56" s="77"/>
      <c r="H56" s="62"/>
      <c r="I56" s="81">
        <v>21</v>
      </c>
      <c r="J56" s="767">
        <f t="shared" ref="J56:J69" si="63">I56*100/F56</f>
        <v>100</v>
      </c>
      <c r="K56" s="82">
        <v>12</v>
      </c>
      <c r="L56" s="613">
        <f t="shared" ref="L56:L69" si="64">K56*100/F56</f>
        <v>57.142857142857146</v>
      </c>
      <c r="M56" s="82">
        <v>9</v>
      </c>
      <c r="N56" s="613">
        <f t="shared" ref="N56:N69" si="65">M56*100/F56</f>
        <v>42.857142857142854</v>
      </c>
      <c r="O56" s="82">
        <v>3</v>
      </c>
      <c r="P56" s="613">
        <f t="shared" ref="P56:P68" si="66">O56*100/F56</f>
        <v>14.285714285714286</v>
      </c>
      <c r="Q56" s="82">
        <v>12</v>
      </c>
      <c r="R56" s="613">
        <f t="shared" ref="R56:R69" si="67">Q56*100/F56</f>
        <v>57.142857142857146</v>
      </c>
      <c r="S56" s="82">
        <v>6</v>
      </c>
      <c r="T56" s="613">
        <f t="shared" ref="T56:T69" si="68">S56*100/F56</f>
        <v>28.571428571428573</v>
      </c>
      <c r="U56" s="82"/>
      <c r="V56" s="122"/>
      <c r="W56" s="82">
        <v>21</v>
      </c>
      <c r="X56" s="613">
        <f t="shared" ref="X56:X69" si="69">W56*100/F56</f>
        <v>100</v>
      </c>
      <c r="Y56" s="82"/>
      <c r="Z56" s="122"/>
      <c r="AA56" s="82"/>
      <c r="AB56" s="122"/>
      <c r="AC56" s="82"/>
      <c r="AD56" s="122"/>
      <c r="AE56" s="82"/>
      <c r="AF56" s="122"/>
      <c r="AG56" s="82"/>
      <c r="AH56" s="122"/>
      <c r="AI56" s="82">
        <v>7</v>
      </c>
      <c r="AJ56" s="613">
        <f t="shared" ref="AJ56:AJ69" si="70">AI56*100/F56</f>
        <v>33.333333333333336</v>
      </c>
      <c r="AK56" s="82">
        <v>2</v>
      </c>
      <c r="AL56" s="613">
        <f t="shared" ref="AL56:AL69" si="71">AK56*100/F56</f>
        <v>9.5238095238095237</v>
      </c>
      <c r="AM56" s="82"/>
      <c r="AN56" s="122"/>
      <c r="AO56" s="82">
        <v>12</v>
      </c>
      <c r="AP56" s="613">
        <f t="shared" ref="AP56:AP69" si="72">AO56*100/F56</f>
        <v>57.142857142857146</v>
      </c>
    </row>
    <row r="57" spans="1:42" x14ac:dyDescent="0.2">
      <c r="A57" s="777">
        <v>2</v>
      </c>
      <c r="B57" s="871"/>
      <c r="C57" s="60" t="s">
        <v>48</v>
      </c>
      <c r="D57" s="779">
        <v>1</v>
      </c>
      <c r="E57" s="64"/>
      <c r="F57" s="59">
        <v>11</v>
      </c>
      <c r="G57" s="77"/>
      <c r="H57" s="62"/>
      <c r="I57" s="81">
        <v>11</v>
      </c>
      <c r="J57" s="767">
        <f t="shared" si="63"/>
        <v>100</v>
      </c>
      <c r="K57" s="82">
        <v>8</v>
      </c>
      <c r="L57" s="613">
        <f t="shared" si="64"/>
        <v>72.727272727272734</v>
      </c>
      <c r="M57" s="82">
        <v>3</v>
      </c>
      <c r="N57" s="613">
        <f t="shared" si="65"/>
        <v>27.272727272727273</v>
      </c>
      <c r="O57" s="82">
        <v>1</v>
      </c>
      <c r="P57" s="613">
        <f t="shared" si="66"/>
        <v>9.0909090909090917</v>
      </c>
      <c r="Q57" s="82">
        <v>5</v>
      </c>
      <c r="R57" s="613">
        <f t="shared" si="67"/>
        <v>45.454545454545453</v>
      </c>
      <c r="S57" s="82">
        <v>4</v>
      </c>
      <c r="T57" s="613">
        <f t="shared" si="68"/>
        <v>36.363636363636367</v>
      </c>
      <c r="U57" s="82">
        <v>1</v>
      </c>
      <c r="V57" s="613">
        <f>U57*100/F57</f>
        <v>9.0909090909090917</v>
      </c>
      <c r="W57" s="82">
        <v>11</v>
      </c>
      <c r="X57" s="613">
        <f t="shared" si="69"/>
        <v>100</v>
      </c>
      <c r="Y57" s="82"/>
      <c r="Z57" s="122"/>
      <c r="AA57" s="82"/>
      <c r="AB57" s="122"/>
      <c r="AC57" s="82"/>
      <c r="AD57" s="122"/>
      <c r="AE57" s="82"/>
      <c r="AF57" s="122"/>
      <c r="AG57" s="82"/>
      <c r="AH57" s="122"/>
      <c r="AI57" s="82">
        <v>2</v>
      </c>
      <c r="AJ57" s="613">
        <f t="shared" si="70"/>
        <v>18.181818181818183</v>
      </c>
      <c r="AK57" s="82">
        <v>4</v>
      </c>
      <c r="AL57" s="613">
        <f t="shared" si="71"/>
        <v>36.363636363636367</v>
      </c>
      <c r="AM57" s="82"/>
      <c r="AN57" s="122"/>
      <c r="AO57" s="82">
        <v>5</v>
      </c>
      <c r="AP57" s="613">
        <f t="shared" si="72"/>
        <v>45.454545454545453</v>
      </c>
    </row>
    <row r="58" spans="1:42" x14ac:dyDescent="0.2">
      <c r="A58" s="777">
        <v>3</v>
      </c>
      <c r="B58" s="871"/>
      <c r="C58" s="60" t="s">
        <v>49</v>
      </c>
      <c r="D58" s="779">
        <v>1</v>
      </c>
      <c r="E58" s="64"/>
      <c r="F58" s="59">
        <v>11</v>
      </c>
      <c r="G58" s="77"/>
      <c r="H58" s="62"/>
      <c r="I58" s="81">
        <v>11</v>
      </c>
      <c r="J58" s="767">
        <f t="shared" si="63"/>
        <v>100</v>
      </c>
      <c r="K58" s="82">
        <v>7</v>
      </c>
      <c r="L58" s="613">
        <f t="shared" si="64"/>
        <v>63.636363636363633</v>
      </c>
      <c r="M58" s="82">
        <v>4</v>
      </c>
      <c r="N58" s="613">
        <f t="shared" si="65"/>
        <v>36.363636363636367</v>
      </c>
      <c r="O58" s="82">
        <v>2</v>
      </c>
      <c r="P58" s="613">
        <f t="shared" si="66"/>
        <v>18.181818181818183</v>
      </c>
      <c r="Q58" s="82">
        <v>6</v>
      </c>
      <c r="R58" s="613">
        <f t="shared" si="67"/>
        <v>54.545454545454547</v>
      </c>
      <c r="S58" s="82">
        <v>3</v>
      </c>
      <c r="T58" s="613">
        <f t="shared" si="68"/>
        <v>27.272727272727273</v>
      </c>
      <c r="U58" s="82"/>
      <c r="V58" s="102"/>
      <c r="W58" s="82">
        <v>11</v>
      </c>
      <c r="X58" s="613">
        <f t="shared" si="69"/>
        <v>100</v>
      </c>
      <c r="Y58" s="82"/>
      <c r="Z58" s="122"/>
      <c r="AA58" s="82"/>
      <c r="AB58" s="122"/>
      <c r="AC58" s="82"/>
      <c r="AD58" s="122"/>
      <c r="AE58" s="82"/>
      <c r="AF58" s="122"/>
      <c r="AG58" s="82"/>
      <c r="AH58" s="122"/>
      <c r="AI58" s="82">
        <v>1</v>
      </c>
      <c r="AJ58" s="613">
        <f t="shared" si="70"/>
        <v>9.0909090909090917</v>
      </c>
      <c r="AK58" s="82">
        <v>2</v>
      </c>
      <c r="AL58" s="613">
        <f t="shared" si="71"/>
        <v>18.181818181818183</v>
      </c>
      <c r="AM58" s="82"/>
      <c r="AN58" s="122"/>
      <c r="AO58" s="82">
        <v>8</v>
      </c>
      <c r="AP58" s="613">
        <f t="shared" si="72"/>
        <v>72.727272727272734</v>
      </c>
    </row>
    <row r="59" spans="1:42" x14ac:dyDescent="0.2">
      <c r="A59" s="777">
        <v>4</v>
      </c>
      <c r="B59" s="871"/>
      <c r="C59" s="60" t="s">
        <v>50</v>
      </c>
      <c r="D59" s="779">
        <v>1</v>
      </c>
      <c r="E59" s="63"/>
      <c r="F59" s="59">
        <v>21</v>
      </c>
      <c r="G59" s="77"/>
      <c r="H59" s="62"/>
      <c r="I59" s="81">
        <v>21</v>
      </c>
      <c r="J59" s="767">
        <f t="shared" si="63"/>
        <v>100</v>
      </c>
      <c r="K59" s="82">
        <v>14</v>
      </c>
      <c r="L59" s="613">
        <f t="shared" si="64"/>
        <v>66.666666666666671</v>
      </c>
      <c r="M59" s="82">
        <v>7</v>
      </c>
      <c r="N59" s="613">
        <f t="shared" si="65"/>
        <v>33.333333333333336</v>
      </c>
      <c r="O59" s="82"/>
      <c r="P59" s="613"/>
      <c r="Q59" s="82">
        <v>8</v>
      </c>
      <c r="R59" s="613">
        <f t="shared" si="67"/>
        <v>38.095238095238095</v>
      </c>
      <c r="S59" s="82">
        <v>12</v>
      </c>
      <c r="T59" s="613">
        <f t="shared" si="68"/>
        <v>57.142857142857146</v>
      </c>
      <c r="U59" s="82">
        <v>1</v>
      </c>
      <c r="V59" s="613">
        <f>U59*100/F59</f>
        <v>4.7619047619047619</v>
      </c>
      <c r="W59" s="82">
        <v>21</v>
      </c>
      <c r="X59" s="613">
        <f t="shared" si="69"/>
        <v>100</v>
      </c>
      <c r="Y59" s="82"/>
      <c r="Z59" s="122"/>
      <c r="AA59" s="82"/>
      <c r="AB59" s="122"/>
      <c r="AC59" s="82"/>
      <c r="AD59" s="122"/>
      <c r="AE59" s="82"/>
      <c r="AF59" s="122"/>
      <c r="AG59" s="82"/>
      <c r="AH59" s="122"/>
      <c r="AI59" s="82">
        <v>7</v>
      </c>
      <c r="AJ59" s="613">
        <f t="shared" si="70"/>
        <v>33.333333333333336</v>
      </c>
      <c r="AK59" s="82">
        <v>4</v>
      </c>
      <c r="AL59" s="613">
        <f t="shared" si="71"/>
        <v>19.047619047619047</v>
      </c>
      <c r="AM59" s="82"/>
      <c r="AN59" s="122"/>
      <c r="AO59" s="82">
        <v>10</v>
      </c>
      <c r="AP59" s="613">
        <f t="shared" si="72"/>
        <v>47.61904761904762</v>
      </c>
    </row>
    <row r="60" spans="1:42" x14ac:dyDescent="0.2">
      <c r="A60" s="777">
        <v>5</v>
      </c>
      <c r="B60" s="871"/>
      <c r="C60" s="60" t="s">
        <v>51</v>
      </c>
      <c r="D60" s="779">
        <v>1</v>
      </c>
      <c r="E60" s="63"/>
      <c r="F60" s="59">
        <v>11</v>
      </c>
      <c r="G60" s="77"/>
      <c r="H60" s="62"/>
      <c r="I60" s="81">
        <v>11</v>
      </c>
      <c r="J60" s="767">
        <f t="shared" si="63"/>
        <v>100</v>
      </c>
      <c r="K60" s="82">
        <v>6</v>
      </c>
      <c r="L60" s="613">
        <f t="shared" si="64"/>
        <v>54.545454545454547</v>
      </c>
      <c r="M60" s="82">
        <v>5</v>
      </c>
      <c r="N60" s="613">
        <f t="shared" si="65"/>
        <v>45.454545454545453</v>
      </c>
      <c r="O60" s="82">
        <v>1</v>
      </c>
      <c r="P60" s="613">
        <f t="shared" si="66"/>
        <v>9.0909090909090917</v>
      </c>
      <c r="Q60" s="82">
        <v>5</v>
      </c>
      <c r="R60" s="613">
        <f t="shared" si="67"/>
        <v>45.454545454545453</v>
      </c>
      <c r="S60" s="82">
        <v>3</v>
      </c>
      <c r="T60" s="613">
        <f t="shared" si="68"/>
        <v>27.272727272727273</v>
      </c>
      <c r="U60" s="82">
        <v>2</v>
      </c>
      <c r="V60" s="613">
        <f>U60*100/F60</f>
        <v>18.181818181818183</v>
      </c>
      <c r="W60" s="82">
        <v>11</v>
      </c>
      <c r="X60" s="613">
        <f t="shared" si="69"/>
        <v>100</v>
      </c>
      <c r="Y60" s="82"/>
      <c r="Z60" s="122"/>
      <c r="AA60" s="82"/>
      <c r="AB60" s="122"/>
      <c r="AC60" s="82"/>
      <c r="AD60" s="122"/>
      <c r="AE60" s="82"/>
      <c r="AF60" s="122"/>
      <c r="AG60" s="82"/>
      <c r="AH60" s="122"/>
      <c r="AI60" s="82">
        <v>3</v>
      </c>
      <c r="AJ60" s="613">
        <f t="shared" si="70"/>
        <v>27.272727272727273</v>
      </c>
      <c r="AK60" s="82">
        <v>2</v>
      </c>
      <c r="AL60" s="613">
        <f t="shared" si="71"/>
        <v>18.181818181818183</v>
      </c>
      <c r="AM60" s="82"/>
      <c r="AN60" s="122"/>
      <c r="AO60" s="82">
        <v>6</v>
      </c>
      <c r="AP60" s="613">
        <f t="shared" si="72"/>
        <v>54.545454545454547</v>
      </c>
    </row>
    <row r="61" spans="1:42" x14ac:dyDescent="0.2">
      <c r="A61" s="777">
        <v>6</v>
      </c>
      <c r="B61" s="871"/>
      <c r="C61" s="60" t="s">
        <v>52</v>
      </c>
      <c r="D61" s="779">
        <v>1</v>
      </c>
      <c r="E61" s="63"/>
      <c r="F61" s="59">
        <v>11</v>
      </c>
      <c r="G61" s="77"/>
      <c r="H61" s="62"/>
      <c r="I61" s="81">
        <v>11</v>
      </c>
      <c r="J61" s="767">
        <f t="shared" si="63"/>
        <v>100</v>
      </c>
      <c r="K61" s="82">
        <v>6</v>
      </c>
      <c r="L61" s="613">
        <f t="shared" si="64"/>
        <v>54.545454545454547</v>
      </c>
      <c r="M61" s="82">
        <v>5</v>
      </c>
      <c r="N61" s="613">
        <f t="shared" si="65"/>
        <v>45.454545454545453</v>
      </c>
      <c r="O61" s="82">
        <v>1</v>
      </c>
      <c r="P61" s="613">
        <f t="shared" si="66"/>
        <v>9.0909090909090917</v>
      </c>
      <c r="Q61" s="82">
        <v>7</v>
      </c>
      <c r="R61" s="613">
        <f t="shared" si="67"/>
        <v>63.636363636363633</v>
      </c>
      <c r="S61" s="82">
        <v>3</v>
      </c>
      <c r="T61" s="613">
        <f t="shared" si="68"/>
        <v>27.272727272727273</v>
      </c>
      <c r="U61" s="82"/>
      <c r="V61" s="102"/>
      <c r="W61" s="82">
        <v>11</v>
      </c>
      <c r="X61" s="613">
        <f t="shared" si="69"/>
        <v>100</v>
      </c>
      <c r="Y61" s="82"/>
      <c r="Z61" s="122"/>
      <c r="AA61" s="82"/>
      <c r="AB61" s="122"/>
      <c r="AC61" s="82"/>
      <c r="AD61" s="122"/>
      <c r="AE61" s="82"/>
      <c r="AF61" s="122"/>
      <c r="AG61" s="82"/>
      <c r="AH61" s="122"/>
      <c r="AI61" s="82">
        <v>4</v>
      </c>
      <c r="AJ61" s="613">
        <f t="shared" si="70"/>
        <v>36.363636363636367</v>
      </c>
      <c r="AK61" s="82">
        <v>3</v>
      </c>
      <c r="AL61" s="613">
        <f t="shared" si="71"/>
        <v>27.272727272727273</v>
      </c>
      <c r="AM61" s="82"/>
      <c r="AN61" s="122"/>
      <c r="AO61" s="82">
        <v>4</v>
      </c>
      <c r="AP61" s="613">
        <f t="shared" si="72"/>
        <v>36.363636363636367</v>
      </c>
    </row>
    <row r="62" spans="1:42" x14ac:dyDescent="0.2">
      <c r="A62" s="777">
        <v>7</v>
      </c>
      <c r="B62" s="871"/>
      <c r="C62" s="60" t="s">
        <v>53</v>
      </c>
      <c r="D62" s="779">
        <v>1</v>
      </c>
      <c r="E62" s="63"/>
      <c r="F62" s="59">
        <v>11</v>
      </c>
      <c r="G62" s="77"/>
      <c r="H62" s="62"/>
      <c r="I62" s="81">
        <v>11</v>
      </c>
      <c r="J62" s="767">
        <f t="shared" si="63"/>
        <v>100</v>
      </c>
      <c r="K62" s="82">
        <v>5</v>
      </c>
      <c r="L62" s="613">
        <f t="shared" si="64"/>
        <v>45.454545454545453</v>
      </c>
      <c r="M62" s="82">
        <v>6</v>
      </c>
      <c r="N62" s="613">
        <f t="shared" si="65"/>
        <v>54.545454545454547</v>
      </c>
      <c r="O62" s="82">
        <v>1</v>
      </c>
      <c r="P62" s="613">
        <f t="shared" si="66"/>
        <v>9.0909090909090917</v>
      </c>
      <c r="Q62" s="82">
        <v>5</v>
      </c>
      <c r="R62" s="613">
        <f t="shared" si="67"/>
        <v>45.454545454545453</v>
      </c>
      <c r="S62" s="82">
        <v>5</v>
      </c>
      <c r="T62" s="613">
        <f t="shared" si="68"/>
        <v>45.454545454545453</v>
      </c>
      <c r="U62" s="82"/>
      <c r="V62" s="102"/>
      <c r="W62" s="82">
        <v>11</v>
      </c>
      <c r="X62" s="613">
        <f t="shared" si="69"/>
        <v>100</v>
      </c>
      <c r="Y62" s="82"/>
      <c r="Z62" s="122"/>
      <c r="AA62" s="82"/>
      <c r="AB62" s="122"/>
      <c r="AC62" s="82"/>
      <c r="AD62" s="122"/>
      <c r="AE62" s="82"/>
      <c r="AF62" s="122"/>
      <c r="AG62" s="82"/>
      <c r="AH62" s="122"/>
      <c r="AI62" s="82"/>
      <c r="AJ62" s="613"/>
      <c r="AK62" s="82">
        <v>2</v>
      </c>
      <c r="AL62" s="613">
        <f t="shared" si="71"/>
        <v>18.181818181818183</v>
      </c>
      <c r="AM62" s="82"/>
      <c r="AN62" s="122"/>
      <c r="AO62" s="82">
        <v>9</v>
      </c>
      <c r="AP62" s="613">
        <f t="shared" si="72"/>
        <v>81.818181818181813</v>
      </c>
    </row>
    <row r="63" spans="1:42" x14ac:dyDescent="0.2">
      <c r="A63" s="777">
        <v>8</v>
      </c>
      <c r="B63" s="871"/>
      <c r="C63" s="60" t="s">
        <v>54</v>
      </c>
      <c r="D63" s="779">
        <v>1</v>
      </c>
      <c r="E63" s="63"/>
      <c r="F63" s="59">
        <v>21</v>
      </c>
      <c r="G63" s="77"/>
      <c r="H63" s="62"/>
      <c r="I63" s="81">
        <v>21</v>
      </c>
      <c r="J63" s="767">
        <f t="shared" si="63"/>
        <v>100</v>
      </c>
      <c r="K63" s="82">
        <v>14</v>
      </c>
      <c r="L63" s="613">
        <f t="shared" si="64"/>
        <v>66.666666666666671</v>
      </c>
      <c r="M63" s="82">
        <v>7</v>
      </c>
      <c r="N63" s="613">
        <f t="shared" si="65"/>
        <v>33.333333333333336</v>
      </c>
      <c r="O63" s="82">
        <v>2</v>
      </c>
      <c r="P63" s="613">
        <f t="shared" si="66"/>
        <v>9.5238095238095237</v>
      </c>
      <c r="Q63" s="82">
        <v>15</v>
      </c>
      <c r="R63" s="613">
        <f t="shared" si="67"/>
        <v>71.428571428571431</v>
      </c>
      <c r="S63" s="82">
        <v>4</v>
      </c>
      <c r="T63" s="613">
        <f t="shared" si="68"/>
        <v>19.047619047619047</v>
      </c>
      <c r="U63" s="82"/>
      <c r="V63" s="102"/>
      <c r="W63" s="82">
        <v>21</v>
      </c>
      <c r="X63" s="613">
        <f t="shared" si="69"/>
        <v>100</v>
      </c>
      <c r="Y63" s="82"/>
      <c r="Z63" s="122"/>
      <c r="AA63" s="82"/>
      <c r="AB63" s="122"/>
      <c r="AC63" s="82"/>
      <c r="AD63" s="122"/>
      <c r="AE63" s="82"/>
      <c r="AF63" s="122"/>
      <c r="AG63" s="82"/>
      <c r="AH63" s="122"/>
      <c r="AI63" s="82">
        <v>4</v>
      </c>
      <c r="AJ63" s="613">
        <f t="shared" si="70"/>
        <v>19.047619047619047</v>
      </c>
      <c r="AK63" s="82">
        <v>6</v>
      </c>
      <c r="AL63" s="613">
        <f t="shared" si="71"/>
        <v>28.571428571428573</v>
      </c>
      <c r="AM63" s="82"/>
      <c r="AN63" s="122"/>
      <c r="AO63" s="82">
        <v>11</v>
      </c>
      <c r="AP63" s="613">
        <f t="shared" si="72"/>
        <v>52.38095238095238</v>
      </c>
    </row>
    <row r="64" spans="1:42" x14ac:dyDescent="0.2">
      <c r="A64" s="777">
        <v>9</v>
      </c>
      <c r="B64" s="871"/>
      <c r="C64" s="60" t="s">
        <v>55</v>
      </c>
      <c r="D64" s="779">
        <v>1</v>
      </c>
      <c r="E64" s="63"/>
      <c r="F64" s="59">
        <v>21</v>
      </c>
      <c r="G64" s="77"/>
      <c r="H64" s="62"/>
      <c r="I64" s="81">
        <v>21</v>
      </c>
      <c r="J64" s="767">
        <f t="shared" si="63"/>
        <v>100</v>
      </c>
      <c r="K64" s="82">
        <v>12</v>
      </c>
      <c r="L64" s="613">
        <f t="shared" si="64"/>
        <v>57.142857142857146</v>
      </c>
      <c r="M64" s="82">
        <v>9</v>
      </c>
      <c r="N64" s="613">
        <f t="shared" si="65"/>
        <v>42.857142857142854</v>
      </c>
      <c r="O64" s="82"/>
      <c r="P64" s="613"/>
      <c r="Q64" s="82">
        <v>12</v>
      </c>
      <c r="R64" s="613">
        <f t="shared" si="67"/>
        <v>57.142857142857146</v>
      </c>
      <c r="S64" s="82">
        <v>9</v>
      </c>
      <c r="T64" s="613">
        <f t="shared" si="68"/>
        <v>42.857142857142854</v>
      </c>
      <c r="U64" s="82"/>
      <c r="V64" s="102"/>
      <c r="W64" s="82">
        <v>21</v>
      </c>
      <c r="X64" s="613">
        <f t="shared" si="69"/>
        <v>100</v>
      </c>
      <c r="Y64" s="82"/>
      <c r="Z64" s="122"/>
      <c r="AA64" s="82"/>
      <c r="AB64" s="122"/>
      <c r="AC64" s="82"/>
      <c r="AD64" s="122"/>
      <c r="AE64" s="82"/>
      <c r="AF64" s="122"/>
      <c r="AG64" s="82"/>
      <c r="AH64" s="122"/>
      <c r="AI64" s="82">
        <v>2</v>
      </c>
      <c r="AJ64" s="613">
        <f t="shared" si="70"/>
        <v>9.5238095238095237</v>
      </c>
      <c r="AK64" s="82">
        <v>7</v>
      </c>
      <c r="AL64" s="613">
        <f t="shared" si="71"/>
        <v>33.333333333333336</v>
      </c>
      <c r="AM64" s="82"/>
      <c r="AN64" s="122"/>
      <c r="AO64" s="82">
        <v>12</v>
      </c>
      <c r="AP64" s="613">
        <f t="shared" si="72"/>
        <v>57.142857142857146</v>
      </c>
    </row>
    <row r="65" spans="1:42" x14ac:dyDescent="0.2">
      <c r="A65" s="777">
        <v>10</v>
      </c>
      <c r="B65" s="871"/>
      <c r="C65" s="60" t="s">
        <v>56</v>
      </c>
      <c r="D65" s="779">
        <v>1</v>
      </c>
      <c r="E65" s="63"/>
      <c r="F65" s="59">
        <v>11</v>
      </c>
      <c r="G65" s="77"/>
      <c r="H65" s="62"/>
      <c r="I65" s="81">
        <v>11</v>
      </c>
      <c r="J65" s="767">
        <f t="shared" si="63"/>
        <v>100</v>
      </c>
      <c r="K65" s="82">
        <v>5</v>
      </c>
      <c r="L65" s="613">
        <f t="shared" si="64"/>
        <v>45.454545454545453</v>
      </c>
      <c r="M65" s="82">
        <v>6</v>
      </c>
      <c r="N65" s="613">
        <f t="shared" si="65"/>
        <v>54.545454545454547</v>
      </c>
      <c r="O65" s="82">
        <v>1</v>
      </c>
      <c r="P65" s="613">
        <f t="shared" si="66"/>
        <v>9.0909090909090917</v>
      </c>
      <c r="Q65" s="82">
        <v>4</v>
      </c>
      <c r="R65" s="613">
        <f t="shared" si="67"/>
        <v>36.363636363636367</v>
      </c>
      <c r="S65" s="82">
        <v>6</v>
      </c>
      <c r="T65" s="613">
        <f t="shared" si="68"/>
        <v>54.545454545454547</v>
      </c>
      <c r="U65" s="82"/>
      <c r="V65" s="102"/>
      <c r="W65" s="82">
        <v>11</v>
      </c>
      <c r="X65" s="613">
        <f t="shared" si="69"/>
        <v>100</v>
      </c>
      <c r="Y65" s="82"/>
      <c r="Z65" s="122"/>
      <c r="AA65" s="82"/>
      <c r="AB65" s="122"/>
      <c r="AC65" s="82"/>
      <c r="AD65" s="122"/>
      <c r="AE65" s="82"/>
      <c r="AF65" s="122"/>
      <c r="AG65" s="82"/>
      <c r="AH65" s="122"/>
      <c r="AI65" s="82"/>
      <c r="AJ65" s="613"/>
      <c r="AK65" s="82">
        <v>1</v>
      </c>
      <c r="AL65" s="613">
        <f t="shared" si="71"/>
        <v>9.0909090909090917</v>
      </c>
      <c r="AM65" s="82"/>
      <c r="AN65" s="122"/>
      <c r="AO65" s="82">
        <v>10</v>
      </c>
      <c r="AP65" s="613">
        <f t="shared" si="72"/>
        <v>90.909090909090907</v>
      </c>
    </row>
    <row r="66" spans="1:42" x14ac:dyDescent="0.2">
      <c r="A66" s="777">
        <v>11</v>
      </c>
      <c r="B66" s="871"/>
      <c r="C66" s="60" t="s">
        <v>57</v>
      </c>
      <c r="D66" s="779">
        <v>1</v>
      </c>
      <c r="E66" s="63"/>
      <c r="F66" s="59">
        <v>11</v>
      </c>
      <c r="G66" s="77"/>
      <c r="H66" s="62"/>
      <c r="I66" s="81">
        <v>11</v>
      </c>
      <c r="J66" s="767">
        <f t="shared" si="63"/>
        <v>100</v>
      </c>
      <c r="K66" s="82">
        <v>6</v>
      </c>
      <c r="L66" s="613">
        <f t="shared" si="64"/>
        <v>54.545454545454547</v>
      </c>
      <c r="M66" s="82">
        <v>5</v>
      </c>
      <c r="N66" s="613">
        <f t="shared" si="65"/>
        <v>45.454545454545453</v>
      </c>
      <c r="O66" s="82">
        <v>1</v>
      </c>
      <c r="P66" s="613">
        <f t="shared" si="66"/>
        <v>9.0909090909090917</v>
      </c>
      <c r="Q66" s="82">
        <v>9</v>
      </c>
      <c r="R66" s="613">
        <f t="shared" si="67"/>
        <v>81.818181818181813</v>
      </c>
      <c r="S66" s="82">
        <v>1</v>
      </c>
      <c r="T66" s="613">
        <f t="shared" si="68"/>
        <v>9.0909090909090917</v>
      </c>
      <c r="U66" s="82"/>
      <c r="V66" s="102"/>
      <c r="W66" s="82">
        <v>11</v>
      </c>
      <c r="X66" s="613">
        <f t="shared" si="69"/>
        <v>100</v>
      </c>
      <c r="Y66" s="82"/>
      <c r="Z66" s="122"/>
      <c r="AA66" s="82"/>
      <c r="AB66" s="122"/>
      <c r="AC66" s="82"/>
      <c r="AD66" s="122"/>
      <c r="AE66" s="82"/>
      <c r="AF66" s="122"/>
      <c r="AG66" s="82"/>
      <c r="AH66" s="122"/>
      <c r="AI66" s="82">
        <v>1</v>
      </c>
      <c r="AJ66" s="613">
        <f t="shared" si="70"/>
        <v>9.0909090909090917</v>
      </c>
      <c r="AK66" s="82">
        <v>2</v>
      </c>
      <c r="AL66" s="613">
        <f t="shared" si="71"/>
        <v>18.181818181818183</v>
      </c>
      <c r="AM66" s="82"/>
      <c r="AN66" s="122"/>
      <c r="AO66" s="82">
        <v>8</v>
      </c>
      <c r="AP66" s="613">
        <f t="shared" si="72"/>
        <v>72.727272727272734</v>
      </c>
    </row>
    <row r="67" spans="1:42" x14ac:dyDescent="0.2">
      <c r="A67" s="777">
        <v>12</v>
      </c>
      <c r="B67" s="871"/>
      <c r="C67" s="60" t="s">
        <v>58</v>
      </c>
      <c r="D67" s="779">
        <v>1</v>
      </c>
      <c r="E67" s="63"/>
      <c r="F67" s="59">
        <v>21</v>
      </c>
      <c r="G67" s="77"/>
      <c r="H67" s="62"/>
      <c r="I67" s="81">
        <v>21</v>
      </c>
      <c r="J67" s="767">
        <f t="shared" si="63"/>
        <v>100</v>
      </c>
      <c r="K67" s="82">
        <v>14</v>
      </c>
      <c r="L67" s="613">
        <f t="shared" si="64"/>
        <v>66.666666666666671</v>
      </c>
      <c r="M67" s="82">
        <v>7</v>
      </c>
      <c r="N67" s="613">
        <f t="shared" si="65"/>
        <v>33.333333333333336</v>
      </c>
      <c r="O67" s="82">
        <v>2</v>
      </c>
      <c r="P67" s="613">
        <f t="shared" si="66"/>
        <v>9.5238095238095237</v>
      </c>
      <c r="Q67" s="82">
        <v>9</v>
      </c>
      <c r="R67" s="613">
        <f t="shared" si="67"/>
        <v>42.857142857142854</v>
      </c>
      <c r="S67" s="82">
        <v>6</v>
      </c>
      <c r="T67" s="613">
        <f t="shared" si="68"/>
        <v>28.571428571428573</v>
      </c>
      <c r="U67" s="82">
        <v>4</v>
      </c>
      <c r="V67" s="613">
        <f>U67*100/F67</f>
        <v>19.047619047619047</v>
      </c>
      <c r="W67" s="82">
        <v>20</v>
      </c>
      <c r="X67" s="613">
        <f t="shared" si="69"/>
        <v>95.238095238095241</v>
      </c>
      <c r="Y67" s="82">
        <v>1</v>
      </c>
      <c r="Z67" s="91">
        <f>Y67*100/F67</f>
        <v>4.7619047619047619</v>
      </c>
      <c r="AA67" s="82"/>
      <c r="AB67" s="122"/>
      <c r="AC67" s="82"/>
      <c r="AD67" s="122"/>
      <c r="AE67" s="82"/>
      <c r="AF67" s="122"/>
      <c r="AG67" s="82"/>
      <c r="AH67" s="122"/>
      <c r="AI67" s="82">
        <v>2</v>
      </c>
      <c r="AJ67" s="613">
        <f t="shared" si="70"/>
        <v>9.5238095238095237</v>
      </c>
      <c r="AK67" s="82">
        <v>4</v>
      </c>
      <c r="AL67" s="613">
        <f t="shared" si="71"/>
        <v>19.047619047619047</v>
      </c>
      <c r="AM67" s="82"/>
      <c r="AN67" s="122"/>
      <c r="AO67" s="82">
        <v>15</v>
      </c>
      <c r="AP67" s="613">
        <f t="shared" si="72"/>
        <v>71.428571428571431</v>
      </c>
    </row>
    <row r="68" spans="1:42" x14ac:dyDescent="0.2">
      <c r="A68" s="777">
        <v>13</v>
      </c>
      <c r="B68" s="871"/>
      <c r="C68" s="60" t="s">
        <v>59</v>
      </c>
      <c r="D68" s="779">
        <v>1</v>
      </c>
      <c r="E68" s="63"/>
      <c r="F68" s="59">
        <v>21</v>
      </c>
      <c r="G68" s="77"/>
      <c r="H68" s="62"/>
      <c r="I68" s="81">
        <v>21</v>
      </c>
      <c r="J68" s="767">
        <f t="shared" si="63"/>
        <v>100</v>
      </c>
      <c r="K68" s="82">
        <v>14</v>
      </c>
      <c r="L68" s="613">
        <f t="shared" si="64"/>
        <v>66.666666666666671</v>
      </c>
      <c r="M68" s="82">
        <v>7</v>
      </c>
      <c r="N68" s="613">
        <f t="shared" si="65"/>
        <v>33.333333333333336</v>
      </c>
      <c r="O68" s="82">
        <v>2</v>
      </c>
      <c r="P68" s="613">
        <f t="shared" si="66"/>
        <v>9.5238095238095237</v>
      </c>
      <c r="Q68" s="82">
        <v>10</v>
      </c>
      <c r="R68" s="613">
        <f t="shared" si="67"/>
        <v>47.61904761904762</v>
      </c>
      <c r="S68" s="82">
        <v>8</v>
      </c>
      <c r="T68" s="613">
        <f t="shared" si="68"/>
        <v>38.095238095238095</v>
      </c>
      <c r="U68" s="82">
        <v>1</v>
      </c>
      <c r="V68" s="613">
        <f>U68*100/F68</f>
        <v>4.7619047619047619</v>
      </c>
      <c r="W68" s="82">
        <v>19</v>
      </c>
      <c r="X68" s="613">
        <f t="shared" si="69"/>
        <v>90.476190476190482</v>
      </c>
      <c r="Y68" s="82"/>
      <c r="Z68" s="122"/>
      <c r="AA68" s="82"/>
      <c r="AB68" s="122"/>
      <c r="AC68" s="82"/>
      <c r="AD68" s="122"/>
      <c r="AE68" s="82"/>
      <c r="AF68" s="122"/>
      <c r="AG68" s="82">
        <v>2</v>
      </c>
      <c r="AH68" s="91">
        <f>AG68*100/F68</f>
        <v>9.5238095238095237</v>
      </c>
      <c r="AI68" s="82">
        <v>5</v>
      </c>
      <c r="AJ68" s="613">
        <f t="shared" si="70"/>
        <v>23.80952380952381</v>
      </c>
      <c r="AK68" s="82">
        <v>5</v>
      </c>
      <c r="AL68" s="613">
        <f t="shared" si="71"/>
        <v>23.80952380952381</v>
      </c>
      <c r="AM68" s="82"/>
      <c r="AN68" s="122"/>
      <c r="AO68" s="82">
        <v>11</v>
      </c>
      <c r="AP68" s="613">
        <f t="shared" si="72"/>
        <v>52.38095238095238</v>
      </c>
    </row>
    <row r="69" spans="1:42" x14ac:dyDescent="0.2">
      <c r="A69" s="777">
        <v>14</v>
      </c>
      <c r="B69" s="872"/>
      <c r="C69" s="797" t="s">
        <v>553</v>
      </c>
      <c r="D69" s="787">
        <v>1</v>
      </c>
      <c r="E69" s="786"/>
      <c r="F69" s="793">
        <v>11</v>
      </c>
      <c r="G69" s="781"/>
      <c r="H69" s="773"/>
      <c r="I69" s="788">
        <v>10</v>
      </c>
      <c r="J69" s="767">
        <f t="shared" si="63"/>
        <v>90.909090909090907</v>
      </c>
      <c r="K69" s="82">
        <v>7</v>
      </c>
      <c r="L69" s="613">
        <f t="shared" si="64"/>
        <v>63.636363636363633</v>
      </c>
      <c r="M69" s="82">
        <v>3</v>
      </c>
      <c r="N69" s="613">
        <f t="shared" si="65"/>
        <v>27.272727272727273</v>
      </c>
      <c r="O69" s="82"/>
      <c r="P69" s="613"/>
      <c r="Q69" s="82">
        <v>4</v>
      </c>
      <c r="R69" s="613">
        <f t="shared" si="67"/>
        <v>36.363636363636367</v>
      </c>
      <c r="S69" s="82">
        <v>5</v>
      </c>
      <c r="T69" s="613">
        <f t="shared" si="68"/>
        <v>45.454545454545453</v>
      </c>
      <c r="U69" s="82">
        <v>1</v>
      </c>
      <c r="V69" s="613">
        <f>U69*100/F69</f>
        <v>9.0909090909090917</v>
      </c>
      <c r="W69" s="82">
        <v>10</v>
      </c>
      <c r="X69" s="613">
        <f t="shared" si="69"/>
        <v>90.909090909090907</v>
      </c>
      <c r="Y69" s="82"/>
      <c r="Z69" s="122"/>
      <c r="AA69" s="82"/>
      <c r="AB69" s="122"/>
      <c r="AC69" s="82"/>
      <c r="AD69" s="122"/>
      <c r="AE69" s="82"/>
      <c r="AF69" s="122"/>
      <c r="AG69" s="82"/>
      <c r="AH69" s="122"/>
      <c r="AI69" s="82">
        <v>1</v>
      </c>
      <c r="AJ69" s="613">
        <f t="shared" si="70"/>
        <v>9.0909090909090917</v>
      </c>
      <c r="AK69" s="82">
        <v>4</v>
      </c>
      <c r="AL69" s="613">
        <f t="shared" si="71"/>
        <v>36.363636363636367</v>
      </c>
      <c r="AM69" s="82"/>
      <c r="AN69" s="122"/>
      <c r="AO69" s="82">
        <v>5</v>
      </c>
      <c r="AP69" s="613">
        <f t="shared" si="72"/>
        <v>45.454545454545453</v>
      </c>
    </row>
    <row r="70" spans="1:42" x14ac:dyDescent="0.2">
      <c r="A70" s="321"/>
      <c r="B70" s="330" t="s">
        <v>70</v>
      </c>
      <c r="C70" s="330">
        <v>13</v>
      </c>
      <c r="D70" s="9">
        <f>D71+D72+D73+D74+D75+D76+D77+D78+D79+D80+D81+D82+D83</f>
        <v>13</v>
      </c>
      <c r="E70" s="9"/>
      <c r="F70" s="9">
        <f>F71+F72+F73+F74+F75+F76+F77+F78+F79+F80+F81+F82+F83</f>
        <v>203</v>
      </c>
      <c r="G70" s="9">
        <v>0</v>
      </c>
      <c r="H70" s="10"/>
      <c r="I70" s="9">
        <f t="shared" ref="I70" si="73">I71+I72+I73+I74+I75+I76+I77+I78+I79+I80+I81+I82+I83</f>
        <v>203</v>
      </c>
      <c r="J70" s="774">
        <f>I70*100/F70</f>
        <v>100</v>
      </c>
      <c r="K70" s="9">
        <v>115</v>
      </c>
      <c r="L70" s="607">
        <f>K70*100/F70</f>
        <v>56.650246305418719</v>
      </c>
      <c r="M70" s="9">
        <v>88</v>
      </c>
      <c r="N70" s="607">
        <f>M70*100/F70</f>
        <v>43.349753694581281</v>
      </c>
      <c r="O70" s="9">
        <v>28</v>
      </c>
      <c r="P70" s="607">
        <f>O70*100/F70</f>
        <v>13.793103448275861</v>
      </c>
      <c r="Q70" s="9">
        <v>90</v>
      </c>
      <c r="R70" s="117">
        <f>Q70*100/F70</f>
        <v>44.334975369458128</v>
      </c>
      <c r="S70" s="9">
        <v>76</v>
      </c>
      <c r="T70" s="117">
        <f>S70*100/F70</f>
        <v>37.438423645320199</v>
      </c>
      <c r="U70" s="9">
        <v>9</v>
      </c>
      <c r="V70" s="117">
        <f>U70*100/F70</f>
        <v>4.4334975369458132</v>
      </c>
      <c r="W70" s="9">
        <v>191</v>
      </c>
      <c r="X70" s="607">
        <f>W70*100/F70</f>
        <v>94.088669950738918</v>
      </c>
      <c r="Y70" s="9">
        <v>2</v>
      </c>
      <c r="Z70" s="607">
        <f>Y70*100/F70</f>
        <v>0.98522167487684731</v>
      </c>
      <c r="AA70" s="9"/>
      <c r="AB70" s="10"/>
      <c r="AC70" s="9"/>
      <c r="AD70" s="9"/>
      <c r="AE70" s="9">
        <v>8</v>
      </c>
      <c r="AF70" s="607">
        <f>AE70*100/F70</f>
        <v>3.9408866995073892</v>
      </c>
      <c r="AG70" s="9">
        <v>2</v>
      </c>
      <c r="AH70" s="607">
        <f>AG70*100/F70</f>
        <v>0.98522167487684731</v>
      </c>
      <c r="AI70" s="9">
        <v>56</v>
      </c>
      <c r="AJ70" s="607">
        <f>AI70*100/F70</f>
        <v>27.586206896551722</v>
      </c>
      <c r="AK70" s="9">
        <v>44</v>
      </c>
      <c r="AL70" s="607">
        <f>AK70*100/F70</f>
        <v>21.674876847290641</v>
      </c>
      <c r="AM70" s="9"/>
      <c r="AN70" s="10"/>
      <c r="AO70" s="9">
        <v>103</v>
      </c>
      <c r="AP70" s="607">
        <f>AO70*100/F70</f>
        <v>50.738916256157637</v>
      </c>
    </row>
    <row r="71" spans="1:42" x14ac:dyDescent="0.2">
      <c r="A71" s="805">
        <v>1</v>
      </c>
      <c r="B71" s="833" t="s">
        <v>499</v>
      </c>
      <c r="C71" s="48" t="s">
        <v>71</v>
      </c>
      <c r="D71" s="765">
        <v>1</v>
      </c>
      <c r="E71" s="9"/>
      <c r="F71" s="83">
        <v>21</v>
      </c>
      <c r="G71" s="83"/>
      <c r="H71" s="83"/>
      <c r="I71" s="83">
        <v>21</v>
      </c>
      <c r="J71" s="775">
        <f t="shared" ref="J71:J83" si="74">I71*100/F71</f>
        <v>100</v>
      </c>
      <c r="K71" s="380">
        <v>11</v>
      </c>
      <c r="L71" s="601">
        <f>K71*100/F71</f>
        <v>52.38095238095238</v>
      </c>
      <c r="M71" s="380">
        <v>10</v>
      </c>
      <c r="N71" s="118">
        <f>M71*100/F71</f>
        <v>47.61904761904762</v>
      </c>
      <c r="O71" s="380">
        <v>4</v>
      </c>
      <c r="P71" s="601">
        <f>O71*100/F71</f>
        <v>19.047619047619047</v>
      </c>
      <c r="Q71" s="380">
        <v>10</v>
      </c>
      <c r="R71" s="601">
        <f t="shared" ref="R71:R83" si="75">Q71*100/F71</f>
        <v>47.61904761904762</v>
      </c>
      <c r="S71" s="380">
        <v>7</v>
      </c>
      <c r="T71" s="601">
        <f t="shared" ref="T71:T83" si="76">S71*100/F71</f>
        <v>33.333333333333336</v>
      </c>
      <c r="U71" s="380"/>
      <c r="V71" s="601"/>
      <c r="W71" s="380">
        <v>17</v>
      </c>
      <c r="X71" s="601">
        <f>W71*100/F71</f>
        <v>80.952380952380949</v>
      </c>
      <c r="Y71" s="380"/>
      <c r="Z71" s="601"/>
      <c r="AA71" s="417"/>
      <c r="AB71" s="84"/>
      <c r="AC71" s="417"/>
      <c r="AD71" s="606"/>
      <c r="AE71" s="380">
        <v>4</v>
      </c>
      <c r="AF71" s="601">
        <f>AE71*100/F71</f>
        <v>19.047619047619047</v>
      </c>
      <c r="AG71" s="380"/>
      <c r="AH71" s="601"/>
      <c r="AI71" s="380">
        <v>4</v>
      </c>
      <c r="AJ71" s="601">
        <f>AI71*100/F71</f>
        <v>19.047619047619047</v>
      </c>
      <c r="AK71" s="380">
        <v>5</v>
      </c>
      <c r="AL71" s="601">
        <f>AK71*100/F71</f>
        <v>23.80952380952381</v>
      </c>
      <c r="AM71" s="380"/>
      <c r="AN71" s="84"/>
      <c r="AO71" s="380">
        <v>12</v>
      </c>
      <c r="AP71" s="118">
        <f>AO71*100/F71</f>
        <v>57.142857142857146</v>
      </c>
    </row>
    <row r="72" spans="1:42" x14ac:dyDescent="0.2">
      <c r="A72" s="805">
        <v>2</v>
      </c>
      <c r="B72" s="834"/>
      <c r="C72" s="48" t="s">
        <v>72</v>
      </c>
      <c r="D72" s="799">
        <v>1</v>
      </c>
      <c r="E72" s="56"/>
      <c r="F72" s="55">
        <v>11</v>
      </c>
      <c r="G72" s="55"/>
      <c r="H72" s="84"/>
      <c r="I72" s="55">
        <v>11</v>
      </c>
      <c r="J72" s="775">
        <f t="shared" si="74"/>
        <v>100</v>
      </c>
      <c r="K72" s="380">
        <v>7</v>
      </c>
      <c r="L72" s="601">
        <f t="shared" ref="L72:L83" si="77">K72*100/F72</f>
        <v>63.636363636363633</v>
      </c>
      <c r="M72" s="380">
        <v>4</v>
      </c>
      <c r="N72" s="601">
        <f t="shared" ref="N72:N83" si="78">M72*100/F72</f>
        <v>36.363636363636367</v>
      </c>
      <c r="O72" s="380">
        <v>2</v>
      </c>
      <c r="P72" s="601">
        <f t="shared" ref="P72:P83" si="79">O72*100/F72</f>
        <v>18.181818181818183</v>
      </c>
      <c r="Q72" s="380">
        <v>5</v>
      </c>
      <c r="R72" s="601">
        <f t="shared" si="75"/>
        <v>45.454545454545453</v>
      </c>
      <c r="S72" s="380">
        <v>4</v>
      </c>
      <c r="T72" s="601">
        <f t="shared" si="76"/>
        <v>36.363636363636367</v>
      </c>
      <c r="U72" s="380"/>
      <c r="V72" s="601"/>
      <c r="W72" s="380">
        <v>6</v>
      </c>
      <c r="X72" s="601">
        <f t="shared" ref="X72:X83" si="80">W72*100/F72</f>
        <v>54.545454545454547</v>
      </c>
      <c r="Y72" s="380">
        <v>1</v>
      </c>
      <c r="Z72" s="601">
        <f>Y72*100/F72</f>
        <v>9.0909090909090917</v>
      </c>
      <c r="AA72" s="417"/>
      <c r="AB72" s="84"/>
      <c r="AC72" s="417"/>
      <c r="AD72" s="606"/>
      <c r="AE72" s="380">
        <v>4</v>
      </c>
      <c r="AF72" s="601">
        <f>AE72*100/F72</f>
        <v>36.363636363636367</v>
      </c>
      <c r="AG72" s="380"/>
      <c r="AH72" s="601"/>
      <c r="AI72" s="380">
        <v>3</v>
      </c>
      <c r="AJ72" s="601">
        <f t="shared" ref="AJ72:AJ83" si="81">AI72*100/F72</f>
        <v>27.272727272727273</v>
      </c>
      <c r="AK72" s="380">
        <v>2</v>
      </c>
      <c r="AL72" s="601">
        <f t="shared" ref="AL72:AL83" si="82">AK72*100/F72</f>
        <v>18.181818181818183</v>
      </c>
      <c r="AM72" s="380"/>
      <c r="AN72" s="84"/>
      <c r="AO72" s="380">
        <v>6</v>
      </c>
      <c r="AP72" s="601">
        <f t="shared" ref="AP72:AP83" si="83">AO72*100/F72</f>
        <v>54.545454545454547</v>
      </c>
    </row>
    <row r="73" spans="1:42" x14ac:dyDescent="0.2">
      <c r="A73" s="805">
        <v>3</v>
      </c>
      <c r="B73" s="834"/>
      <c r="C73" s="48" t="s">
        <v>73</v>
      </c>
      <c r="D73" s="799">
        <v>1</v>
      </c>
      <c r="E73" s="56"/>
      <c r="F73" s="55">
        <v>11</v>
      </c>
      <c r="G73" s="55"/>
      <c r="H73" s="84"/>
      <c r="I73" s="55">
        <v>11</v>
      </c>
      <c r="J73" s="775">
        <f t="shared" si="74"/>
        <v>100</v>
      </c>
      <c r="K73" s="380">
        <v>7</v>
      </c>
      <c r="L73" s="601">
        <f t="shared" si="77"/>
        <v>63.636363636363633</v>
      </c>
      <c r="M73" s="380">
        <v>4</v>
      </c>
      <c r="N73" s="601">
        <f t="shared" si="78"/>
        <v>36.363636363636367</v>
      </c>
      <c r="O73" s="380"/>
      <c r="P73" s="601"/>
      <c r="Q73" s="380">
        <v>6</v>
      </c>
      <c r="R73" s="601">
        <f t="shared" si="75"/>
        <v>54.545454545454547</v>
      </c>
      <c r="S73" s="380">
        <v>5</v>
      </c>
      <c r="T73" s="601">
        <f t="shared" si="76"/>
        <v>45.454545454545453</v>
      </c>
      <c r="U73" s="380"/>
      <c r="V73" s="601"/>
      <c r="W73" s="380">
        <v>11</v>
      </c>
      <c r="X73" s="601">
        <f t="shared" si="80"/>
        <v>100</v>
      </c>
      <c r="Y73" s="380"/>
      <c r="Z73" s="601"/>
      <c r="AA73" s="417"/>
      <c r="AB73" s="84"/>
      <c r="AC73" s="417"/>
      <c r="AD73" s="606"/>
      <c r="AE73" s="380"/>
      <c r="AF73" s="84"/>
      <c r="AG73" s="380"/>
      <c r="AH73" s="601"/>
      <c r="AI73" s="380">
        <v>3</v>
      </c>
      <c r="AJ73" s="601">
        <f t="shared" si="81"/>
        <v>27.272727272727273</v>
      </c>
      <c r="AK73" s="380">
        <v>5</v>
      </c>
      <c r="AL73" s="601">
        <f t="shared" si="82"/>
        <v>45.454545454545453</v>
      </c>
      <c r="AM73" s="380"/>
      <c r="AN73" s="84"/>
      <c r="AO73" s="380">
        <v>3</v>
      </c>
      <c r="AP73" s="601">
        <f t="shared" si="83"/>
        <v>27.272727272727273</v>
      </c>
    </row>
    <row r="74" spans="1:42" x14ac:dyDescent="0.2">
      <c r="A74" s="805">
        <v>4</v>
      </c>
      <c r="B74" s="834"/>
      <c r="C74" s="48" t="s">
        <v>74</v>
      </c>
      <c r="D74" s="799">
        <v>1</v>
      </c>
      <c r="E74" s="55"/>
      <c r="F74" s="55">
        <v>21</v>
      </c>
      <c r="G74" s="55"/>
      <c r="H74" s="84"/>
      <c r="I74" s="55">
        <v>21</v>
      </c>
      <c r="J74" s="775">
        <f t="shared" si="74"/>
        <v>100</v>
      </c>
      <c r="K74" s="380">
        <v>13</v>
      </c>
      <c r="L74" s="601">
        <f t="shared" si="77"/>
        <v>61.904761904761905</v>
      </c>
      <c r="M74" s="380">
        <v>8</v>
      </c>
      <c r="N74" s="601">
        <f t="shared" si="78"/>
        <v>38.095238095238095</v>
      </c>
      <c r="O74" s="380">
        <v>9</v>
      </c>
      <c r="P74" s="601">
        <f t="shared" si="79"/>
        <v>42.857142857142854</v>
      </c>
      <c r="Q74" s="380">
        <v>6</v>
      </c>
      <c r="R74" s="601">
        <f t="shared" si="75"/>
        <v>28.571428571428573</v>
      </c>
      <c r="S74" s="380">
        <v>5</v>
      </c>
      <c r="T74" s="601">
        <f t="shared" si="76"/>
        <v>23.80952380952381</v>
      </c>
      <c r="U74" s="380">
        <v>1</v>
      </c>
      <c r="V74" s="601">
        <f>U74*100/F74</f>
        <v>4.7619047619047619</v>
      </c>
      <c r="W74" s="380">
        <v>21</v>
      </c>
      <c r="X74" s="601">
        <f t="shared" si="80"/>
        <v>100</v>
      </c>
      <c r="Y74" s="380"/>
      <c r="Z74" s="601"/>
      <c r="AA74" s="417"/>
      <c r="AB74" s="84"/>
      <c r="AC74" s="417"/>
      <c r="AD74" s="606"/>
      <c r="AE74" s="380"/>
      <c r="AF74" s="84"/>
      <c r="AG74" s="380"/>
      <c r="AH74" s="601"/>
      <c r="AI74" s="380">
        <v>9</v>
      </c>
      <c r="AJ74" s="601">
        <f t="shared" si="81"/>
        <v>42.857142857142854</v>
      </c>
      <c r="AK74" s="380">
        <v>4</v>
      </c>
      <c r="AL74" s="601">
        <f t="shared" si="82"/>
        <v>19.047619047619047</v>
      </c>
      <c r="AM74" s="380"/>
      <c r="AN74" s="84"/>
      <c r="AO74" s="380">
        <v>8</v>
      </c>
      <c r="AP74" s="601">
        <f t="shared" si="83"/>
        <v>38.095238095238095</v>
      </c>
    </row>
    <row r="75" spans="1:42" x14ac:dyDescent="0.2">
      <c r="A75" s="805">
        <v>5</v>
      </c>
      <c r="B75" s="834"/>
      <c r="C75" s="48" t="s">
        <v>75</v>
      </c>
      <c r="D75" s="799">
        <v>1</v>
      </c>
      <c r="E75" s="55"/>
      <c r="F75" s="55">
        <v>21</v>
      </c>
      <c r="G75" s="55"/>
      <c r="H75" s="84"/>
      <c r="I75" s="55">
        <v>21</v>
      </c>
      <c r="J75" s="775">
        <f t="shared" si="74"/>
        <v>100</v>
      </c>
      <c r="K75" s="380">
        <v>10</v>
      </c>
      <c r="L75" s="601">
        <f t="shared" si="77"/>
        <v>47.61904761904762</v>
      </c>
      <c r="M75" s="380">
        <v>11</v>
      </c>
      <c r="N75" s="601">
        <f t="shared" si="78"/>
        <v>52.38095238095238</v>
      </c>
      <c r="O75" s="380"/>
      <c r="P75" s="601"/>
      <c r="Q75" s="380">
        <v>12</v>
      </c>
      <c r="R75" s="601">
        <f t="shared" si="75"/>
        <v>57.142857142857146</v>
      </c>
      <c r="S75" s="380">
        <v>9</v>
      </c>
      <c r="T75" s="601">
        <f t="shared" si="76"/>
        <v>42.857142857142854</v>
      </c>
      <c r="U75" s="380"/>
      <c r="V75" s="601"/>
      <c r="W75" s="380">
        <v>21</v>
      </c>
      <c r="X75" s="601">
        <f t="shared" si="80"/>
        <v>100</v>
      </c>
      <c r="Y75" s="380"/>
      <c r="Z75" s="601"/>
      <c r="AA75" s="417"/>
      <c r="AB75" s="84"/>
      <c r="AC75" s="417"/>
      <c r="AD75" s="606"/>
      <c r="AE75" s="380"/>
      <c r="AF75" s="84"/>
      <c r="AG75" s="380"/>
      <c r="AH75" s="601"/>
      <c r="AI75" s="380">
        <v>3</v>
      </c>
      <c r="AJ75" s="601">
        <f t="shared" si="81"/>
        <v>14.285714285714286</v>
      </c>
      <c r="AK75" s="380">
        <v>6</v>
      </c>
      <c r="AL75" s="601">
        <f t="shared" si="82"/>
        <v>28.571428571428573</v>
      </c>
      <c r="AM75" s="380"/>
      <c r="AN75" s="84"/>
      <c r="AO75" s="380">
        <v>12</v>
      </c>
      <c r="AP75" s="601">
        <f t="shared" si="83"/>
        <v>57.142857142857146</v>
      </c>
    </row>
    <row r="76" spans="1:42" x14ac:dyDescent="0.2">
      <c r="A76" s="805">
        <v>6</v>
      </c>
      <c r="B76" s="834"/>
      <c r="C76" s="48" t="s">
        <v>76</v>
      </c>
      <c r="D76" s="799">
        <v>1</v>
      </c>
      <c r="E76" s="55"/>
      <c r="F76" s="55">
        <v>21</v>
      </c>
      <c r="G76" s="55"/>
      <c r="H76" s="84"/>
      <c r="I76" s="55">
        <v>21</v>
      </c>
      <c r="J76" s="775">
        <f t="shared" si="74"/>
        <v>100</v>
      </c>
      <c r="K76" s="380">
        <v>13</v>
      </c>
      <c r="L76" s="601">
        <f t="shared" si="77"/>
        <v>61.904761904761905</v>
      </c>
      <c r="M76" s="380">
        <v>8</v>
      </c>
      <c r="N76" s="601">
        <f t="shared" si="78"/>
        <v>38.095238095238095</v>
      </c>
      <c r="O76" s="380">
        <v>3</v>
      </c>
      <c r="P76" s="601">
        <f t="shared" si="79"/>
        <v>14.285714285714286</v>
      </c>
      <c r="Q76" s="380">
        <v>8</v>
      </c>
      <c r="R76" s="601">
        <f t="shared" si="75"/>
        <v>38.095238095238095</v>
      </c>
      <c r="S76" s="380">
        <v>10</v>
      </c>
      <c r="T76" s="601">
        <f t="shared" si="76"/>
        <v>47.61904761904762</v>
      </c>
      <c r="U76" s="380"/>
      <c r="V76" s="601"/>
      <c r="W76" s="380">
        <v>21</v>
      </c>
      <c r="X76" s="601">
        <f t="shared" si="80"/>
        <v>100</v>
      </c>
      <c r="Y76" s="380"/>
      <c r="Z76" s="601"/>
      <c r="AA76" s="417"/>
      <c r="AB76" s="84"/>
      <c r="AC76" s="417"/>
      <c r="AD76" s="606"/>
      <c r="AE76" s="380"/>
      <c r="AF76" s="84"/>
      <c r="AG76" s="380"/>
      <c r="AH76" s="601"/>
      <c r="AI76" s="380">
        <v>5</v>
      </c>
      <c r="AJ76" s="601">
        <f t="shared" si="81"/>
        <v>23.80952380952381</v>
      </c>
      <c r="AK76" s="380">
        <v>2</v>
      </c>
      <c r="AL76" s="601">
        <f t="shared" si="82"/>
        <v>9.5238095238095237</v>
      </c>
      <c r="AM76" s="380"/>
      <c r="AN76" s="84"/>
      <c r="AO76" s="380">
        <v>14</v>
      </c>
      <c r="AP76" s="601">
        <f t="shared" si="83"/>
        <v>66.666666666666671</v>
      </c>
    </row>
    <row r="77" spans="1:42" x14ac:dyDescent="0.2">
      <c r="A77" s="805">
        <v>7</v>
      </c>
      <c r="B77" s="834"/>
      <c r="C77" s="48" t="s">
        <v>77</v>
      </c>
      <c r="D77" s="799">
        <v>1</v>
      </c>
      <c r="E77" s="55"/>
      <c r="F77" s="55">
        <v>11</v>
      </c>
      <c r="G77" s="55"/>
      <c r="H77" s="84"/>
      <c r="I77" s="55">
        <v>11</v>
      </c>
      <c r="J77" s="775">
        <f t="shared" si="74"/>
        <v>100</v>
      </c>
      <c r="K77" s="380">
        <v>7</v>
      </c>
      <c r="L77" s="601">
        <f t="shared" si="77"/>
        <v>63.636363636363633</v>
      </c>
      <c r="M77" s="380">
        <v>4</v>
      </c>
      <c r="N77" s="601">
        <f t="shared" si="78"/>
        <v>36.363636363636367</v>
      </c>
      <c r="O77" s="380"/>
      <c r="P77" s="601"/>
      <c r="Q77" s="380">
        <v>7</v>
      </c>
      <c r="R77" s="601">
        <f t="shared" si="75"/>
        <v>63.636363636363633</v>
      </c>
      <c r="S77" s="380">
        <v>3</v>
      </c>
      <c r="T77" s="601">
        <f t="shared" si="76"/>
        <v>27.272727272727273</v>
      </c>
      <c r="U77" s="380">
        <v>1</v>
      </c>
      <c r="V77" s="601">
        <f t="shared" ref="V77:V78" si="84">U77*100/F77</f>
        <v>9.0909090909090917</v>
      </c>
      <c r="W77" s="380">
        <v>11</v>
      </c>
      <c r="X77" s="601">
        <f t="shared" si="80"/>
        <v>100</v>
      </c>
      <c r="Y77" s="380"/>
      <c r="Z77" s="601"/>
      <c r="AA77" s="417"/>
      <c r="AB77" s="84"/>
      <c r="AC77" s="417"/>
      <c r="AD77" s="606"/>
      <c r="AE77" s="380"/>
      <c r="AF77" s="84"/>
      <c r="AG77" s="380"/>
      <c r="AH77" s="601"/>
      <c r="AI77" s="380">
        <v>7</v>
      </c>
      <c r="AJ77" s="601">
        <f t="shared" si="81"/>
        <v>63.636363636363633</v>
      </c>
      <c r="AK77" s="380">
        <v>3</v>
      </c>
      <c r="AL77" s="601">
        <f t="shared" si="82"/>
        <v>27.272727272727273</v>
      </c>
      <c r="AM77" s="380"/>
      <c r="AN77" s="84"/>
      <c r="AO77" s="380">
        <v>1</v>
      </c>
      <c r="AP77" s="601">
        <f t="shared" si="83"/>
        <v>9.0909090909090917</v>
      </c>
    </row>
    <row r="78" spans="1:42" x14ac:dyDescent="0.2">
      <c r="A78" s="805">
        <v>8</v>
      </c>
      <c r="B78" s="834"/>
      <c r="C78" s="48" t="s">
        <v>78</v>
      </c>
      <c r="D78" s="799">
        <v>1</v>
      </c>
      <c r="E78" s="55"/>
      <c r="F78" s="55">
        <v>21</v>
      </c>
      <c r="G78" s="55"/>
      <c r="H78" s="84"/>
      <c r="I78" s="55">
        <v>21</v>
      </c>
      <c r="J78" s="775">
        <f t="shared" si="74"/>
        <v>100</v>
      </c>
      <c r="K78" s="380">
        <v>12</v>
      </c>
      <c r="L78" s="601">
        <f t="shared" si="77"/>
        <v>57.142857142857146</v>
      </c>
      <c r="M78" s="380">
        <v>9</v>
      </c>
      <c r="N78" s="601">
        <f t="shared" si="78"/>
        <v>42.857142857142854</v>
      </c>
      <c r="O78" s="380">
        <v>3</v>
      </c>
      <c r="P78" s="601">
        <f t="shared" si="79"/>
        <v>14.285714285714286</v>
      </c>
      <c r="Q78" s="380">
        <v>5</v>
      </c>
      <c r="R78" s="601">
        <f t="shared" si="75"/>
        <v>23.80952380952381</v>
      </c>
      <c r="S78" s="380">
        <v>11</v>
      </c>
      <c r="T78" s="601">
        <f t="shared" si="76"/>
        <v>52.38095238095238</v>
      </c>
      <c r="U78" s="380">
        <v>2</v>
      </c>
      <c r="V78" s="601">
        <f t="shared" si="84"/>
        <v>9.5238095238095237</v>
      </c>
      <c r="W78" s="380">
        <v>21</v>
      </c>
      <c r="X78" s="601">
        <f t="shared" si="80"/>
        <v>100</v>
      </c>
      <c r="Y78" s="380"/>
      <c r="Z78" s="601"/>
      <c r="AA78" s="417"/>
      <c r="AB78" s="84"/>
      <c r="AC78" s="417"/>
      <c r="AD78" s="606"/>
      <c r="AE78" s="380"/>
      <c r="AF78" s="84"/>
      <c r="AG78" s="380"/>
      <c r="AH78" s="601"/>
      <c r="AI78" s="380">
        <v>4</v>
      </c>
      <c r="AJ78" s="601">
        <f t="shared" si="81"/>
        <v>19.047619047619047</v>
      </c>
      <c r="AK78" s="380">
        <v>4</v>
      </c>
      <c r="AL78" s="601">
        <f t="shared" si="82"/>
        <v>19.047619047619047</v>
      </c>
      <c r="AM78" s="380"/>
      <c r="AN78" s="84"/>
      <c r="AO78" s="380">
        <v>13</v>
      </c>
      <c r="AP78" s="601">
        <f t="shared" si="83"/>
        <v>61.904761904761905</v>
      </c>
    </row>
    <row r="79" spans="1:42" x14ac:dyDescent="0.2">
      <c r="A79" s="805">
        <v>9</v>
      </c>
      <c r="B79" s="834"/>
      <c r="C79" s="48" t="s">
        <v>79</v>
      </c>
      <c r="D79" s="799">
        <v>1</v>
      </c>
      <c r="E79" s="55"/>
      <c r="F79" s="55">
        <v>11</v>
      </c>
      <c r="G79" s="55"/>
      <c r="H79" s="84"/>
      <c r="I79" s="55">
        <v>11</v>
      </c>
      <c r="J79" s="775">
        <f t="shared" si="74"/>
        <v>100</v>
      </c>
      <c r="K79" s="380">
        <v>6</v>
      </c>
      <c r="L79" s="601">
        <f t="shared" si="77"/>
        <v>54.545454545454547</v>
      </c>
      <c r="M79" s="380">
        <v>5</v>
      </c>
      <c r="N79" s="601">
        <f t="shared" si="78"/>
        <v>45.454545454545453</v>
      </c>
      <c r="O79" s="380">
        <v>1</v>
      </c>
      <c r="P79" s="601">
        <f t="shared" si="79"/>
        <v>9.0909090909090917</v>
      </c>
      <c r="Q79" s="380">
        <v>6</v>
      </c>
      <c r="R79" s="601">
        <f t="shared" si="75"/>
        <v>54.545454545454547</v>
      </c>
      <c r="S79" s="380">
        <v>3</v>
      </c>
      <c r="T79" s="601">
        <f t="shared" si="76"/>
        <v>27.272727272727273</v>
      </c>
      <c r="U79" s="380">
        <v>1</v>
      </c>
      <c r="V79" s="601">
        <f>U79*100/F79</f>
        <v>9.0909090909090917</v>
      </c>
      <c r="W79" s="380">
        <v>11</v>
      </c>
      <c r="X79" s="601">
        <f t="shared" si="80"/>
        <v>100</v>
      </c>
      <c r="Y79" s="380"/>
      <c r="Z79" s="601"/>
      <c r="AA79" s="417"/>
      <c r="AB79" s="84"/>
      <c r="AC79" s="417"/>
      <c r="AD79" s="606"/>
      <c r="AE79" s="380"/>
      <c r="AF79" s="84"/>
      <c r="AG79" s="380"/>
      <c r="AH79" s="601"/>
      <c r="AI79" s="380">
        <v>5</v>
      </c>
      <c r="AJ79" s="601">
        <f t="shared" si="81"/>
        <v>45.454545454545453</v>
      </c>
      <c r="AK79" s="380">
        <v>1</v>
      </c>
      <c r="AL79" s="601">
        <f t="shared" si="82"/>
        <v>9.0909090909090917</v>
      </c>
      <c r="AM79" s="380"/>
      <c r="AN79" s="84"/>
      <c r="AO79" s="380">
        <v>5</v>
      </c>
      <c r="AP79" s="601">
        <f t="shared" si="83"/>
        <v>45.454545454545453</v>
      </c>
    </row>
    <row r="80" spans="1:42" x14ac:dyDescent="0.2">
      <c r="A80" s="805">
        <v>10</v>
      </c>
      <c r="B80" s="834"/>
      <c r="C80" s="48" t="s">
        <v>80</v>
      </c>
      <c r="D80" s="799">
        <v>1</v>
      </c>
      <c r="E80" s="55"/>
      <c r="F80" s="55">
        <v>21</v>
      </c>
      <c r="G80" s="55"/>
      <c r="H80" s="84"/>
      <c r="I80" s="55">
        <v>21</v>
      </c>
      <c r="J80" s="775">
        <f t="shared" si="74"/>
        <v>100</v>
      </c>
      <c r="K80" s="380">
        <v>11</v>
      </c>
      <c r="L80" s="601">
        <f t="shared" si="77"/>
        <v>52.38095238095238</v>
      </c>
      <c r="M80" s="380">
        <v>10</v>
      </c>
      <c r="N80" s="601">
        <f t="shared" si="78"/>
        <v>47.61904761904762</v>
      </c>
      <c r="O80" s="380">
        <v>2</v>
      </c>
      <c r="P80" s="601">
        <f t="shared" si="79"/>
        <v>9.5238095238095237</v>
      </c>
      <c r="Q80" s="380">
        <v>13</v>
      </c>
      <c r="R80" s="601">
        <f t="shared" si="75"/>
        <v>61.904761904761905</v>
      </c>
      <c r="S80" s="380">
        <v>6</v>
      </c>
      <c r="T80" s="601">
        <f t="shared" si="76"/>
        <v>28.571428571428573</v>
      </c>
      <c r="U80" s="380"/>
      <c r="V80" s="601"/>
      <c r="W80" s="380">
        <v>21</v>
      </c>
      <c r="X80" s="601">
        <f t="shared" si="80"/>
        <v>100</v>
      </c>
      <c r="Y80" s="380"/>
      <c r="Z80" s="601"/>
      <c r="AA80" s="417"/>
      <c r="AB80" s="84"/>
      <c r="AC80" s="417"/>
      <c r="AD80" s="606"/>
      <c r="AE80" s="380"/>
      <c r="AF80" s="84"/>
      <c r="AG80" s="380"/>
      <c r="AH80" s="601"/>
      <c r="AI80" s="380">
        <v>3</v>
      </c>
      <c r="AJ80" s="601">
        <f t="shared" si="81"/>
        <v>14.285714285714286</v>
      </c>
      <c r="AK80" s="380">
        <v>4</v>
      </c>
      <c r="AL80" s="601">
        <f t="shared" si="82"/>
        <v>19.047619047619047</v>
      </c>
      <c r="AM80" s="380"/>
      <c r="AN80" s="84"/>
      <c r="AO80" s="380">
        <v>14</v>
      </c>
      <c r="AP80" s="601">
        <f t="shared" si="83"/>
        <v>66.666666666666671</v>
      </c>
    </row>
    <row r="81" spans="1:42" x14ac:dyDescent="0.2">
      <c r="A81" s="805">
        <v>11</v>
      </c>
      <c r="B81" s="834"/>
      <c r="C81" s="48" t="s">
        <v>81</v>
      </c>
      <c r="D81" s="799">
        <v>1</v>
      </c>
      <c r="E81" s="55"/>
      <c r="F81" s="55">
        <v>11</v>
      </c>
      <c r="G81" s="55"/>
      <c r="H81" s="84"/>
      <c r="I81" s="55">
        <v>11</v>
      </c>
      <c r="J81" s="775">
        <f t="shared" si="74"/>
        <v>100</v>
      </c>
      <c r="K81" s="380">
        <v>6</v>
      </c>
      <c r="L81" s="601">
        <f t="shared" si="77"/>
        <v>54.545454545454547</v>
      </c>
      <c r="M81" s="380">
        <v>5</v>
      </c>
      <c r="N81" s="601">
        <f t="shared" si="78"/>
        <v>45.454545454545453</v>
      </c>
      <c r="O81" s="380"/>
      <c r="P81" s="601"/>
      <c r="Q81" s="380">
        <v>5</v>
      </c>
      <c r="R81" s="601">
        <f t="shared" si="75"/>
        <v>45.454545454545453</v>
      </c>
      <c r="S81" s="380">
        <v>6</v>
      </c>
      <c r="T81" s="601">
        <f t="shared" si="76"/>
        <v>54.545454545454547</v>
      </c>
      <c r="U81" s="380"/>
      <c r="V81" s="601"/>
      <c r="W81" s="380">
        <v>10</v>
      </c>
      <c r="X81" s="601">
        <f t="shared" si="80"/>
        <v>90.909090909090907</v>
      </c>
      <c r="Y81" s="380"/>
      <c r="Z81" s="601"/>
      <c r="AA81" s="417"/>
      <c r="AB81" s="84"/>
      <c r="AC81" s="417"/>
      <c r="AD81" s="606"/>
      <c r="AE81" s="380"/>
      <c r="AF81" s="84"/>
      <c r="AG81" s="380">
        <v>1</v>
      </c>
      <c r="AH81" s="601">
        <f>AG81*100/F81</f>
        <v>9.0909090909090917</v>
      </c>
      <c r="AI81" s="380">
        <v>4</v>
      </c>
      <c r="AJ81" s="601">
        <f t="shared" si="81"/>
        <v>36.363636363636367</v>
      </c>
      <c r="AK81" s="380">
        <v>1</v>
      </c>
      <c r="AL81" s="601">
        <f t="shared" si="82"/>
        <v>9.0909090909090917</v>
      </c>
      <c r="AM81" s="380"/>
      <c r="AN81" s="84"/>
      <c r="AO81" s="380">
        <v>6</v>
      </c>
      <c r="AP81" s="601">
        <f t="shared" si="83"/>
        <v>54.545454545454547</v>
      </c>
    </row>
    <row r="82" spans="1:42" x14ac:dyDescent="0.2">
      <c r="A82" s="805">
        <v>12</v>
      </c>
      <c r="B82" s="834"/>
      <c r="C82" s="48" t="s">
        <v>82</v>
      </c>
      <c r="D82" s="799">
        <v>1</v>
      </c>
      <c r="E82" s="55"/>
      <c r="F82" s="55">
        <v>11</v>
      </c>
      <c r="G82" s="55"/>
      <c r="H82" s="84"/>
      <c r="I82" s="55">
        <v>11</v>
      </c>
      <c r="J82" s="775">
        <f t="shared" si="74"/>
        <v>100</v>
      </c>
      <c r="K82" s="380">
        <v>7</v>
      </c>
      <c r="L82" s="601">
        <f t="shared" si="77"/>
        <v>63.636363636363633</v>
      </c>
      <c r="M82" s="380">
        <v>4</v>
      </c>
      <c r="N82" s="601">
        <f t="shared" si="78"/>
        <v>36.363636363636367</v>
      </c>
      <c r="O82" s="380">
        <v>2</v>
      </c>
      <c r="P82" s="601">
        <f t="shared" si="79"/>
        <v>18.181818181818183</v>
      </c>
      <c r="Q82" s="380">
        <v>4</v>
      </c>
      <c r="R82" s="601">
        <f t="shared" si="75"/>
        <v>36.363636363636367</v>
      </c>
      <c r="S82" s="380">
        <v>3</v>
      </c>
      <c r="T82" s="601">
        <f t="shared" si="76"/>
        <v>27.272727272727273</v>
      </c>
      <c r="U82" s="380">
        <v>2</v>
      </c>
      <c r="V82" s="601">
        <f t="shared" ref="V82:V83" si="85">U82*100/F82</f>
        <v>18.181818181818183</v>
      </c>
      <c r="W82" s="380">
        <v>10</v>
      </c>
      <c r="X82" s="601">
        <f t="shared" si="80"/>
        <v>90.909090909090907</v>
      </c>
      <c r="Y82" s="380"/>
      <c r="Z82" s="601"/>
      <c r="AA82" s="417"/>
      <c r="AB82" s="84"/>
      <c r="AC82" s="417"/>
      <c r="AD82" s="606"/>
      <c r="AE82" s="380"/>
      <c r="AF82" s="84"/>
      <c r="AG82" s="380">
        <v>1</v>
      </c>
      <c r="AH82" s="601">
        <f>AG82*100/F82</f>
        <v>9.0909090909090917</v>
      </c>
      <c r="AI82" s="380">
        <v>4</v>
      </c>
      <c r="AJ82" s="601">
        <f t="shared" si="81"/>
        <v>36.363636363636367</v>
      </c>
      <c r="AK82" s="380">
        <v>3</v>
      </c>
      <c r="AL82" s="601">
        <f t="shared" si="82"/>
        <v>27.272727272727273</v>
      </c>
      <c r="AM82" s="380"/>
      <c r="AN82" s="84"/>
      <c r="AO82" s="380">
        <v>4</v>
      </c>
      <c r="AP82" s="601">
        <f t="shared" si="83"/>
        <v>36.363636363636367</v>
      </c>
    </row>
    <row r="83" spans="1:42" x14ac:dyDescent="0.2">
      <c r="A83" s="805">
        <v>13</v>
      </c>
      <c r="B83" s="842"/>
      <c r="C83" s="48" t="s">
        <v>83</v>
      </c>
      <c r="D83" s="799">
        <v>1</v>
      </c>
      <c r="E83" s="55"/>
      <c r="F83" s="55">
        <v>11</v>
      </c>
      <c r="G83" s="55"/>
      <c r="H83" s="84"/>
      <c r="I83" s="55">
        <v>11</v>
      </c>
      <c r="J83" s="775">
        <f t="shared" si="74"/>
        <v>100</v>
      </c>
      <c r="K83" s="380">
        <v>5</v>
      </c>
      <c r="L83" s="601">
        <f t="shared" si="77"/>
        <v>45.454545454545453</v>
      </c>
      <c r="M83" s="380">
        <v>6</v>
      </c>
      <c r="N83" s="601">
        <f t="shared" si="78"/>
        <v>54.545454545454547</v>
      </c>
      <c r="O83" s="380">
        <v>2</v>
      </c>
      <c r="P83" s="601">
        <f t="shared" si="79"/>
        <v>18.181818181818183</v>
      </c>
      <c r="Q83" s="380">
        <v>3</v>
      </c>
      <c r="R83" s="601">
        <f t="shared" si="75"/>
        <v>27.272727272727273</v>
      </c>
      <c r="S83" s="380">
        <v>4</v>
      </c>
      <c r="T83" s="601">
        <f t="shared" si="76"/>
        <v>36.363636363636367</v>
      </c>
      <c r="U83" s="380">
        <v>2</v>
      </c>
      <c r="V83" s="601">
        <f t="shared" si="85"/>
        <v>18.181818181818183</v>
      </c>
      <c r="W83" s="380">
        <v>10</v>
      </c>
      <c r="X83" s="601">
        <f t="shared" si="80"/>
        <v>90.909090909090907</v>
      </c>
      <c r="Y83" s="380">
        <v>1</v>
      </c>
      <c r="Z83" s="601">
        <f>Y83*100/F83</f>
        <v>9.0909090909090917</v>
      </c>
      <c r="AA83" s="417"/>
      <c r="AB83" s="84"/>
      <c r="AC83" s="417"/>
      <c r="AD83" s="606"/>
      <c r="AE83" s="380"/>
      <c r="AF83" s="84"/>
      <c r="AG83" s="380"/>
      <c r="AH83" s="601"/>
      <c r="AI83" s="380">
        <v>2</v>
      </c>
      <c r="AJ83" s="601">
        <f t="shared" si="81"/>
        <v>18.181818181818183</v>
      </c>
      <c r="AK83" s="380">
        <v>4</v>
      </c>
      <c r="AL83" s="601">
        <f t="shared" si="82"/>
        <v>36.363636363636367</v>
      </c>
      <c r="AM83" s="380"/>
      <c r="AN83" s="84"/>
      <c r="AO83" s="380">
        <v>5</v>
      </c>
      <c r="AP83" s="601">
        <f t="shared" si="83"/>
        <v>45.454545454545453</v>
      </c>
    </row>
    <row r="84" spans="1:42" x14ac:dyDescent="0.2">
      <c r="A84" s="827" t="s">
        <v>203</v>
      </c>
      <c r="B84" s="828"/>
      <c r="C84" s="828"/>
      <c r="D84" s="828"/>
      <c r="E84" s="828"/>
      <c r="F84" s="828"/>
      <c r="G84" s="828"/>
      <c r="H84" s="828"/>
      <c r="I84" s="828"/>
      <c r="J84" s="828"/>
      <c r="K84" s="828"/>
      <c r="L84" s="828"/>
      <c r="M84" s="828"/>
      <c r="N84" s="828"/>
      <c r="O84" s="828"/>
      <c r="P84" s="828"/>
      <c r="Q84" s="828"/>
      <c r="R84" s="828"/>
      <c r="S84" s="828"/>
      <c r="T84" s="828"/>
      <c r="U84" s="828"/>
      <c r="V84" s="828"/>
      <c r="W84" s="828"/>
      <c r="X84" s="828"/>
      <c r="Y84" s="828"/>
      <c r="Z84" s="828"/>
      <c r="AA84" s="828"/>
      <c r="AB84" s="828"/>
      <c r="AC84" s="828"/>
      <c r="AD84" s="828"/>
      <c r="AE84" s="828"/>
      <c r="AF84" s="828"/>
      <c r="AG84" s="828"/>
      <c r="AH84" s="828"/>
      <c r="AI84" s="828"/>
      <c r="AJ84" s="828"/>
      <c r="AK84" s="828"/>
      <c r="AL84" s="828"/>
      <c r="AM84" s="828"/>
      <c r="AN84" s="828"/>
      <c r="AO84" s="828"/>
      <c r="AP84" s="829"/>
    </row>
    <row r="85" spans="1:42" x14ac:dyDescent="0.2">
      <c r="A85" s="16"/>
      <c r="B85" s="16" t="s">
        <v>537</v>
      </c>
      <c r="C85" s="129">
        <f>C88+C108+C124+C140+C164+C165+C178+C200+C214</f>
        <v>112</v>
      </c>
      <c r="D85" s="129">
        <f>D88+D108+D124+D140+D164+D165+D178+D200+D214</f>
        <v>105</v>
      </c>
      <c r="E85" s="129">
        <f>E88+E108+E124+E140+E164+E165+E178+E200+E214</f>
        <v>7</v>
      </c>
      <c r="F85" s="129">
        <f>F88+F108+F124+F140+F164+F165+F178+F200+F214</f>
        <v>1882</v>
      </c>
      <c r="G85" s="129">
        <f>G88+G108+G124+G140+G164+G165+G178+G200+G214</f>
        <v>203</v>
      </c>
      <c r="H85" s="15">
        <f>G85*100/F85</f>
        <v>10.786397449521786</v>
      </c>
      <c r="I85" s="426">
        <f>I88+I108+I124+I140+I164+I165+I178+I200+I214</f>
        <v>1678</v>
      </c>
      <c r="J85" s="15">
        <f>I85*100/F85</f>
        <v>89.160467587672684</v>
      </c>
      <c r="K85" s="426">
        <f>K88+K108+K124+K140+K163+K165+K178+K200+K214</f>
        <v>1153</v>
      </c>
      <c r="L85" s="15">
        <f>K85*100/F85</f>
        <v>61.264612114771516</v>
      </c>
      <c r="M85" s="426">
        <f>M88+M108+M124+M140+M163+M165+M178+M200+M214</f>
        <v>728</v>
      </c>
      <c r="N85" s="15">
        <f>M85*100/F85</f>
        <v>38.682252922422954</v>
      </c>
      <c r="O85" s="426">
        <f>O88+O108+O124+O140+O163+O165+O178+O200+O214</f>
        <v>230</v>
      </c>
      <c r="P85" s="15">
        <f>O85*100/F85</f>
        <v>12.221041445270988</v>
      </c>
      <c r="Q85" s="426">
        <f>Q88+Q108+Q124+Q140+Q163+Q165+Q178+Q200+Q214</f>
        <v>919</v>
      </c>
      <c r="R85" s="15">
        <f>Q85*100/F85</f>
        <v>48.831030818278428</v>
      </c>
      <c r="S85" s="426">
        <f>S88+S108+S124+S140+S163+S165+S178+S200+S214</f>
        <v>636</v>
      </c>
      <c r="T85" s="15">
        <f>S85*100/F85</f>
        <v>33.793836344314556</v>
      </c>
      <c r="U85" s="426">
        <f>U88+U108+U124+U140+U163+U165+U178+U200+U214</f>
        <v>96</v>
      </c>
      <c r="V85" s="15">
        <f>U85*100/F85</f>
        <v>5.1009564293304992</v>
      </c>
      <c r="W85" s="426">
        <f>W88+W108+W124+W140+W163+W165+W178+W200+W214</f>
        <v>1578</v>
      </c>
      <c r="X85" s="15">
        <f>W85*100/F85</f>
        <v>83.846971307120086</v>
      </c>
      <c r="Y85" s="426">
        <f>Y88+Y108+Y124+Y140+Y163+Y165+Y178+Y200+Y214</f>
        <v>95</v>
      </c>
      <c r="Z85" s="15">
        <f>Y85*100/F85</f>
        <v>5.0478214665249732</v>
      </c>
      <c r="AA85" s="426">
        <f>AA88+AA108+AA124+AA140+AA163+AA165+AA178+AA200+AA214</f>
        <v>18</v>
      </c>
      <c r="AB85" s="15">
        <f>AA85*100/F85</f>
        <v>0.95642933049946866</v>
      </c>
      <c r="AC85" s="426">
        <f>AC88+AC108+AC124+AC140+AC163+AC165+AC178+AC200+AC214</f>
        <v>5</v>
      </c>
      <c r="AD85" s="15">
        <f>AC85*100/F85</f>
        <v>0.26567481402763016</v>
      </c>
      <c r="AE85" s="426">
        <f>AE88+AE108+AE124+AE140+AE163+AE165+AE178+AE200+AE214</f>
        <v>21</v>
      </c>
      <c r="AF85" s="15">
        <f>AE85*100/F85</f>
        <v>1.1158342189160468</v>
      </c>
      <c r="AG85" s="426">
        <f>AG88+AG108+AG124+AG140+AG163+AG165+AG178+AG200+AG214</f>
        <v>164</v>
      </c>
      <c r="AH85" s="15">
        <f>AG85*100/F85</f>
        <v>8.7141339001062708</v>
      </c>
      <c r="AI85" s="426">
        <f>AI88+AI108+AI124+AI140+AI163+AI165+AI178+AI200+AI214</f>
        <v>468</v>
      </c>
      <c r="AJ85" s="15">
        <f>AI85*100/F85</f>
        <v>24.867162592986183</v>
      </c>
      <c r="AK85" s="426">
        <f>AK88+AK108+AK124+AK140+AK163+AK165+AK178+AK200+AK214</f>
        <v>410</v>
      </c>
      <c r="AL85" s="15">
        <f>AK85*100/F85</f>
        <v>21.785334750265676</v>
      </c>
      <c r="AM85" s="426">
        <f>AM88+AM108+AM124+AM140+AM163+AM165+AM178+AM200+AM214</f>
        <v>12</v>
      </c>
      <c r="AN85" s="15">
        <f>AM85*100/F85</f>
        <v>0.6376195536663124</v>
      </c>
      <c r="AO85" s="426">
        <f>AO88+AO108+AO124+AO140+AO163+AO165+AO178+AO200+AO214</f>
        <v>991</v>
      </c>
      <c r="AP85" s="15">
        <f>AO85*100/F85</f>
        <v>52.656748140276299</v>
      </c>
    </row>
    <row r="86" spans="1:42" x14ac:dyDescent="0.2">
      <c r="A86" s="16"/>
      <c r="B86" s="16" t="s">
        <v>22</v>
      </c>
      <c r="C86" s="129">
        <f>C109+C125+C141+C164+C179+C215</f>
        <v>7</v>
      </c>
      <c r="D86" s="129">
        <f>D109+D125+D141+D164+D179+D215</f>
        <v>0</v>
      </c>
      <c r="E86" s="129">
        <f>E109+E125+E141+E164+E179+E215</f>
        <v>7</v>
      </c>
      <c r="F86" s="778">
        <f>F109+F125+F141+F164+F179+F215</f>
        <v>177</v>
      </c>
      <c r="G86" s="129">
        <f>G109+G125+G141+G164+G179+G215</f>
        <v>177</v>
      </c>
      <c r="H86" s="116">
        <f>G86*100/F86</f>
        <v>100</v>
      </c>
      <c r="I86" s="129">
        <f>I109+I125+I141+I164+I179+I215</f>
        <v>0</v>
      </c>
      <c r="J86" s="116">
        <f>I86*100/F86</f>
        <v>0</v>
      </c>
      <c r="K86" s="129">
        <f>K109+K125+K141+K166+K179+K215+K163</f>
        <v>129</v>
      </c>
      <c r="L86" s="15">
        <f t="shared" ref="L86:L87" si="86">K86*100/F86</f>
        <v>72.881355932203391</v>
      </c>
      <c r="M86" s="429">
        <f>M109+M125+M141+M166+M179+M215+M163</f>
        <v>48</v>
      </c>
      <c r="N86" s="15">
        <f t="shared" ref="N86:N87" si="87">M86*100/F86</f>
        <v>27.118644067796609</v>
      </c>
      <c r="O86" s="429">
        <f>O109+O125+O141+O166+O179+O215+O163</f>
        <v>28</v>
      </c>
      <c r="P86" s="15">
        <f t="shared" ref="P86:P87" si="88">O86*100/F86</f>
        <v>15.819209039548022</v>
      </c>
      <c r="Q86" s="429">
        <f>Q109+Q125+Q141+Q166+Q179+Q215+Q163</f>
        <v>85</v>
      </c>
      <c r="R86" s="15">
        <f t="shared" ref="R86:R87" si="89">Q86*100/F86</f>
        <v>48.022598870056498</v>
      </c>
      <c r="S86" s="429">
        <f>S109+S125+S141+S166+S179+S215+S163</f>
        <v>60</v>
      </c>
      <c r="T86" s="15">
        <f t="shared" ref="T86:T87" si="90">S86*100/F86</f>
        <v>33.898305084745765</v>
      </c>
      <c r="U86" s="429">
        <f>U109+U125+U141+U166+U179+U215+U163</f>
        <v>4</v>
      </c>
      <c r="V86" s="15">
        <f t="shared" ref="V86:V87" si="91">U86*100/F86</f>
        <v>2.2598870056497176</v>
      </c>
      <c r="W86" s="429">
        <f>W109+W125+W141+W166+W179+W215+W163</f>
        <v>151</v>
      </c>
      <c r="X86" s="15">
        <f t="shared" ref="X86:X87" si="92">W86*100/F86</f>
        <v>85.31073446327683</v>
      </c>
      <c r="Y86" s="429">
        <f>Y109+Y125+Y141+Y166+Y179+Y215+Y163</f>
        <v>8</v>
      </c>
      <c r="Z86" s="15">
        <f t="shared" ref="Z86:Z87" si="93">Y86*100/F86</f>
        <v>4.5197740112994351</v>
      </c>
      <c r="AA86" s="429">
        <f>AA109+AA125+AA141+AA166+AA179+AA215+AA163</f>
        <v>2</v>
      </c>
      <c r="AB86" s="15">
        <f t="shared" ref="AB86:AB87" si="94">AA86*100/F86</f>
        <v>1.1299435028248588</v>
      </c>
      <c r="AC86" s="429">
        <f>AC109+AC125+AC141+AC166+AC179+AC215+AC163</f>
        <v>0</v>
      </c>
      <c r="AD86" s="15">
        <f t="shared" ref="AD86:AD87" si="95">AC86*100/F86</f>
        <v>0</v>
      </c>
      <c r="AE86" s="429">
        <f>AE109+AE125+AE141+AE166+AE179+AE215+AE163</f>
        <v>2</v>
      </c>
      <c r="AF86" s="15">
        <f t="shared" ref="AF86:AF87" si="96">AE86*100/F86</f>
        <v>1.1299435028248588</v>
      </c>
      <c r="AG86" s="429">
        <f>AG109+AG125+AG141+AG166+AG179+AG215+AG163</f>
        <v>14</v>
      </c>
      <c r="AH86" s="15">
        <f t="shared" ref="AH86:AH87" si="97">AG86*100/F86</f>
        <v>7.9096045197740112</v>
      </c>
      <c r="AI86" s="429">
        <f>AI109+AI125+AI141+AI166+AI179+AI215+AI163</f>
        <v>24</v>
      </c>
      <c r="AJ86" s="15">
        <f t="shared" ref="AJ86:AJ87" si="98">AI86*100/F86</f>
        <v>13.559322033898304</v>
      </c>
      <c r="AK86" s="429">
        <f>AK109+AK125+AK141+AK166+AK179+AK215+AK163</f>
        <v>20</v>
      </c>
      <c r="AL86" s="15">
        <f t="shared" ref="AL86:AL87" si="99">AK86*100/F86</f>
        <v>11.299435028248588</v>
      </c>
      <c r="AM86" s="429">
        <f>AM109+AM125+AM141+AM166+AM179+AM215+AM163</f>
        <v>5</v>
      </c>
      <c r="AN86" s="15">
        <f t="shared" ref="AN86:AN90" si="100">AM86*100/F86</f>
        <v>2.8248587570621471</v>
      </c>
      <c r="AO86" s="429">
        <f>AO109+AO125+AO141+AO166+AO179+AO215+AO163</f>
        <v>128</v>
      </c>
      <c r="AP86" s="15">
        <f t="shared" ref="AP86:AP87" si="101">AO86*100/F86</f>
        <v>72.316384180790962</v>
      </c>
    </row>
    <row r="87" spans="1:42" x14ac:dyDescent="0.2">
      <c r="A87" s="16"/>
      <c r="B87" s="16" t="s">
        <v>85</v>
      </c>
      <c r="C87" s="129">
        <f>C90+C110+C126+C142+C167+C180+C201+C216</f>
        <v>105</v>
      </c>
      <c r="D87" s="129">
        <f>D90+D110+D126+D142+D167+D180+D201+D216</f>
        <v>105</v>
      </c>
      <c r="E87" s="129"/>
      <c r="F87" s="129">
        <f>F90+F110+F126+F142+F167+F180+F201+F216</f>
        <v>1705</v>
      </c>
      <c r="G87" s="129">
        <f>G90+G110+G126+G142+G167+G180+G201+G216</f>
        <v>26</v>
      </c>
      <c r="H87" s="15">
        <f>G87*100/F87</f>
        <v>1.5249266862170088</v>
      </c>
      <c r="I87" s="129">
        <f>I90+I110+I126+I142+I167+I180+I201+I216</f>
        <v>1678</v>
      </c>
      <c r="J87" s="116">
        <f>I87*100/F87</f>
        <v>98.416422287390034</v>
      </c>
      <c r="K87" s="129">
        <f>K90+K110+K126+K142+K167+K180+K201+K216</f>
        <v>1024</v>
      </c>
      <c r="L87" s="15">
        <f t="shared" si="86"/>
        <v>60.058651026392965</v>
      </c>
      <c r="M87" s="429">
        <f>M90+M110+M126+M142+M167+M180+M201+M216</f>
        <v>680</v>
      </c>
      <c r="N87" s="15">
        <f t="shared" si="87"/>
        <v>39.882697947214076</v>
      </c>
      <c r="O87" s="429">
        <f>O90+O110+O126+O142+O167+O180+O201+O216</f>
        <v>202</v>
      </c>
      <c r="P87" s="15">
        <f t="shared" si="88"/>
        <v>11.847507331378299</v>
      </c>
      <c r="Q87" s="429">
        <f>Q90+Q110+Q126+Q142+Q167+Q180+Q201+Q216</f>
        <v>834</v>
      </c>
      <c r="R87" s="15">
        <f t="shared" si="89"/>
        <v>48.914956011730204</v>
      </c>
      <c r="S87" s="429">
        <f>S90+S110+S126+S142+S167+S180+S201+S216</f>
        <v>576</v>
      </c>
      <c r="T87" s="15">
        <f t="shared" si="90"/>
        <v>33.782991202346039</v>
      </c>
      <c r="U87" s="429">
        <f>U90+U110+U126+U142+U167+U180+U201+U216</f>
        <v>92</v>
      </c>
      <c r="V87" s="15">
        <f t="shared" si="91"/>
        <v>5.3958944281524923</v>
      </c>
      <c r="W87" s="429">
        <f>W90+W110+W126+W142+W167+W180+W201+W216</f>
        <v>1427</v>
      </c>
      <c r="X87" s="15">
        <f t="shared" si="92"/>
        <v>83.695014662756591</v>
      </c>
      <c r="Y87" s="429">
        <f>Y90+Y110+Y126+Y142+Y167+Y180+Y201+Y216</f>
        <v>87</v>
      </c>
      <c r="Z87" s="15">
        <f t="shared" si="93"/>
        <v>5.1026392961876832</v>
      </c>
      <c r="AA87" s="429">
        <f>AA90+AA110+AA126+AA142+AA167+AA180+AA201+AA216</f>
        <v>16</v>
      </c>
      <c r="AB87" s="15">
        <f t="shared" si="94"/>
        <v>0.93841642228739008</v>
      </c>
      <c r="AC87" s="429">
        <f>AC90+AC110+AC126+AC142+AC167+AC180+AC201+AC216</f>
        <v>5</v>
      </c>
      <c r="AD87" s="15">
        <f t="shared" si="95"/>
        <v>0.2932551319648094</v>
      </c>
      <c r="AE87" s="429">
        <f>AE90+AE110+AE126+AE142+AE167+AE180+AE201+AE216</f>
        <v>19</v>
      </c>
      <c r="AF87" s="15">
        <f t="shared" si="96"/>
        <v>1.1143695014662756</v>
      </c>
      <c r="AG87" s="429">
        <f>AG90+AG110+AG126+AG142+AG167+AG180+AG201+AG216</f>
        <v>150</v>
      </c>
      <c r="AH87" s="15">
        <f t="shared" si="97"/>
        <v>8.7976539589442808</v>
      </c>
      <c r="AI87" s="429">
        <f>AI90+AI110+AI126+AI142+AI167+AI180+AI201+AI216</f>
        <v>444</v>
      </c>
      <c r="AJ87" s="15">
        <f t="shared" si="98"/>
        <v>26.041055718475075</v>
      </c>
      <c r="AK87" s="429">
        <f>AK90+AK110+AK126+AK142+AK167+AK180+AK201+AK216</f>
        <v>390</v>
      </c>
      <c r="AL87" s="15">
        <f t="shared" si="99"/>
        <v>22.873900293255133</v>
      </c>
      <c r="AM87" s="429">
        <f>AM90+AM110+AM126+AM142+AM167+AM180+AM201+AM216</f>
        <v>7</v>
      </c>
      <c r="AN87" s="15">
        <f t="shared" si="100"/>
        <v>0.41055718475073316</v>
      </c>
      <c r="AO87" s="429">
        <f>AO90+AO110+AO126+AO142+AO167+AO180+AO201+AO216</f>
        <v>863</v>
      </c>
      <c r="AP87" s="15">
        <f t="shared" si="101"/>
        <v>50.615835777126101</v>
      </c>
    </row>
    <row r="88" spans="1:42" x14ac:dyDescent="0.2">
      <c r="A88" s="321"/>
      <c r="B88" s="321" t="s">
        <v>86</v>
      </c>
      <c r="C88" s="89">
        <v>17</v>
      </c>
      <c r="D88" s="131">
        <f>D91+D92+D93+D94+D95+D96+D97+D98+D99+D100+D101+D102+D103+D104+D105+D106+D107</f>
        <v>17</v>
      </c>
      <c r="E88" s="131">
        <f t="shared" ref="E88:I88" si="102">E91+E92+E93+E94+E95+E96+E97+E98+E99+E100+E101+E102+E103+E104+E105+E106+E107</f>
        <v>0</v>
      </c>
      <c r="F88" s="131">
        <f t="shared" si="102"/>
        <v>317</v>
      </c>
      <c r="G88" s="131">
        <f t="shared" si="102"/>
        <v>0</v>
      </c>
      <c r="H88" s="117">
        <f t="shared" ref="H88:H151" si="103">G88*100/F88</f>
        <v>0</v>
      </c>
      <c r="I88" s="131">
        <f t="shared" si="102"/>
        <v>316</v>
      </c>
      <c r="J88" s="103">
        <f>I88*100/F88</f>
        <v>99.684542586750794</v>
      </c>
      <c r="K88" s="131">
        <v>186</v>
      </c>
      <c r="L88" s="562">
        <f>K88*100/F88</f>
        <v>58.67507886435331</v>
      </c>
      <c r="M88" s="131">
        <v>130</v>
      </c>
      <c r="N88" s="562">
        <f>M88*100/F88</f>
        <v>41.009463722397477</v>
      </c>
      <c r="O88" s="131">
        <v>40</v>
      </c>
      <c r="P88" s="574">
        <f>O88*100/F88</f>
        <v>12.618296529968454</v>
      </c>
      <c r="Q88" s="131">
        <v>119</v>
      </c>
      <c r="R88" s="576">
        <f>Q88*100/F88</f>
        <v>37.539432176656149</v>
      </c>
      <c r="S88" s="131">
        <v>129</v>
      </c>
      <c r="T88" s="576">
        <f>S88*100/F88</f>
        <v>40.694006309148264</v>
      </c>
      <c r="U88" s="131">
        <v>28</v>
      </c>
      <c r="V88" s="576">
        <f>U88*100/F88</f>
        <v>8.8328075709779181</v>
      </c>
      <c r="W88" s="131">
        <v>262</v>
      </c>
      <c r="X88" s="581">
        <f>W88*100/F88</f>
        <v>82.64984227129338</v>
      </c>
      <c r="Y88" s="131">
        <v>30</v>
      </c>
      <c r="Z88" s="586">
        <f>Y88*100/F88</f>
        <v>9.4637223974763405</v>
      </c>
      <c r="AA88" s="131">
        <v>3</v>
      </c>
      <c r="AB88" s="591">
        <f>AA88*100/F88</f>
        <v>0.94637223974763407</v>
      </c>
      <c r="AC88" s="131">
        <v>1</v>
      </c>
      <c r="AD88" s="591">
        <f>AC88*100/F88</f>
        <v>0.31545741324921134</v>
      </c>
      <c r="AE88" s="131"/>
      <c r="AF88" s="117"/>
      <c r="AG88" s="131">
        <v>20</v>
      </c>
      <c r="AH88" s="596">
        <f>AG88*100/F88</f>
        <v>6.309148264984227</v>
      </c>
      <c r="AI88" s="595">
        <v>63</v>
      </c>
      <c r="AJ88" s="608">
        <f>AI88*100/F88</f>
        <v>19.873817034700316</v>
      </c>
      <c r="AK88" s="131">
        <v>78</v>
      </c>
      <c r="AL88" s="608">
        <f t="shared" ref="AL88:AL107" si="104">AK88*100/F88</f>
        <v>24.605678233438486</v>
      </c>
      <c r="AM88" s="131">
        <v>2</v>
      </c>
      <c r="AN88" s="607">
        <f t="shared" si="100"/>
        <v>0.63091482649842268</v>
      </c>
      <c r="AO88" s="131">
        <v>173</v>
      </c>
      <c r="AP88" s="607">
        <f>AO88*100/F88</f>
        <v>54.574132492113563</v>
      </c>
    </row>
    <row r="89" spans="1:42" x14ac:dyDescent="0.2">
      <c r="A89" s="321"/>
      <c r="B89" s="330" t="s">
        <v>22</v>
      </c>
      <c r="C89" s="330"/>
      <c r="D89" s="9"/>
      <c r="E89" s="9"/>
      <c r="F89" s="9"/>
      <c r="G89" s="9"/>
      <c r="H89" s="117"/>
      <c r="I89" s="9"/>
      <c r="J89" s="103"/>
      <c r="K89" s="9">
        <v>0</v>
      </c>
      <c r="L89" s="561"/>
      <c r="M89" s="9">
        <v>0</v>
      </c>
      <c r="N89" s="561"/>
      <c r="O89" s="9">
        <v>0</v>
      </c>
      <c r="P89" s="574"/>
      <c r="Q89" s="9">
        <v>0</v>
      </c>
      <c r="R89" s="574"/>
      <c r="S89" s="9">
        <v>0</v>
      </c>
      <c r="T89" s="572"/>
      <c r="U89" s="9">
        <v>0</v>
      </c>
      <c r="V89" s="572"/>
      <c r="W89" s="9"/>
      <c r="X89" s="579"/>
      <c r="Y89" s="9"/>
      <c r="Z89" s="585"/>
      <c r="AA89" s="9"/>
      <c r="AB89" s="589"/>
      <c r="AC89" s="9"/>
      <c r="AD89" s="589"/>
      <c r="AE89" s="9"/>
      <c r="AF89" s="10"/>
      <c r="AG89" s="9"/>
      <c r="AH89" s="595"/>
      <c r="AI89" s="9"/>
      <c r="AJ89" s="600"/>
      <c r="AK89" s="9"/>
      <c r="AL89" s="607"/>
      <c r="AM89" s="9"/>
      <c r="AN89" s="607"/>
      <c r="AO89" s="9"/>
      <c r="AP89" s="609"/>
    </row>
    <row r="90" spans="1:42" x14ac:dyDescent="0.2">
      <c r="A90" s="321"/>
      <c r="B90" s="325" t="s">
        <v>85</v>
      </c>
      <c r="C90" s="132">
        <v>17</v>
      </c>
      <c r="D90" s="132">
        <v>17</v>
      </c>
      <c r="E90" s="132"/>
      <c r="F90" s="132">
        <v>317</v>
      </c>
      <c r="G90" s="132"/>
      <c r="H90" s="774">
        <f t="shared" si="103"/>
        <v>0</v>
      </c>
      <c r="I90" s="132">
        <v>316</v>
      </c>
      <c r="J90" s="103">
        <f t="shared" ref="J90:J153" si="105">I90*100/F90</f>
        <v>99.684542586750794</v>
      </c>
      <c r="K90" s="132">
        <v>186</v>
      </c>
      <c r="L90" s="562">
        <f>K90*100/F90</f>
        <v>58.67507886435331</v>
      </c>
      <c r="M90" s="132">
        <v>130</v>
      </c>
      <c r="N90" s="562">
        <f>M90*100/F90</f>
        <v>41.009463722397477</v>
      </c>
      <c r="O90" s="132">
        <v>40</v>
      </c>
      <c r="P90" s="574">
        <f>O90*100/F90</f>
        <v>12.618296529968454</v>
      </c>
      <c r="Q90" s="132">
        <v>119</v>
      </c>
      <c r="R90" s="576">
        <f>Q90*100/F90</f>
        <v>37.539432176656149</v>
      </c>
      <c r="S90" s="132">
        <v>129</v>
      </c>
      <c r="T90" s="576">
        <f>S90*100/F90</f>
        <v>40.694006309148264</v>
      </c>
      <c r="U90" s="132">
        <v>28</v>
      </c>
      <c r="V90" s="576">
        <f>U90*100/F90</f>
        <v>8.8328075709779181</v>
      </c>
      <c r="W90" s="132">
        <v>262</v>
      </c>
      <c r="X90" s="581">
        <f>W90*100/F90</f>
        <v>82.64984227129338</v>
      </c>
      <c r="Y90" s="132">
        <v>30</v>
      </c>
      <c r="Z90" s="586">
        <f>Y90*100/F90</f>
        <v>9.4637223974763405</v>
      </c>
      <c r="AA90" s="132">
        <v>3</v>
      </c>
      <c r="AB90" s="591">
        <f>AA90*100/F90</f>
        <v>0.94637223974763407</v>
      </c>
      <c r="AC90" s="132">
        <v>1</v>
      </c>
      <c r="AD90" s="591">
        <f>AC90*100/F90</f>
        <v>0.31545741324921134</v>
      </c>
      <c r="AE90" s="132"/>
      <c r="AF90" s="133"/>
      <c r="AG90" s="132">
        <v>20</v>
      </c>
      <c r="AH90" s="596">
        <f>AG90*100/F90</f>
        <v>6.309148264984227</v>
      </c>
      <c r="AI90" s="132">
        <v>63</v>
      </c>
      <c r="AJ90" s="565">
        <f>AI90*100/F90</f>
        <v>19.873817034700316</v>
      </c>
      <c r="AK90" s="132">
        <v>78</v>
      </c>
      <c r="AL90" s="608">
        <f t="shared" si="104"/>
        <v>24.605678233438486</v>
      </c>
      <c r="AM90" s="132">
        <v>2</v>
      </c>
      <c r="AN90" s="607">
        <f t="shared" si="100"/>
        <v>0.63091482649842268</v>
      </c>
      <c r="AO90" s="132">
        <v>173</v>
      </c>
      <c r="AP90" s="607">
        <f>AO90*100/F90</f>
        <v>54.574132492113563</v>
      </c>
    </row>
    <row r="91" spans="1:42" x14ac:dyDescent="0.2">
      <c r="A91" s="322">
        <v>1</v>
      </c>
      <c r="B91" s="835" t="s">
        <v>87</v>
      </c>
      <c r="C91" s="152" t="s">
        <v>88</v>
      </c>
      <c r="D91" s="322">
        <v>1</v>
      </c>
      <c r="E91" s="322"/>
      <c r="F91" s="322">
        <v>11</v>
      </c>
      <c r="G91" s="322"/>
      <c r="H91" s="775">
        <f t="shared" si="103"/>
        <v>0</v>
      </c>
      <c r="I91" s="322">
        <v>11</v>
      </c>
      <c r="J91" s="772">
        <f t="shared" si="105"/>
        <v>100</v>
      </c>
      <c r="K91" s="559">
        <v>6</v>
      </c>
      <c r="L91" s="563">
        <f>K91*100/F91</f>
        <v>54.545454545454547</v>
      </c>
      <c r="M91" s="564">
        <v>5</v>
      </c>
      <c r="N91" s="563">
        <f>M91*100/F91</f>
        <v>45.454545454545453</v>
      </c>
      <c r="O91" s="567"/>
      <c r="P91" s="575"/>
      <c r="Q91" s="569">
        <v>9</v>
      </c>
      <c r="R91" s="577">
        <f t="shared" ref="R91:R107" si="106">Q91*100/F91</f>
        <v>81.818181818181813</v>
      </c>
      <c r="S91" s="571">
        <v>1</v>
      </c>
      <c r="T91" s="577">
        <f>S91*100/F91</f>
        <v>9.0909090909090917</v>
      </c>
      <c r="U91" s="578">
        <v>1</v>
      </c>
      <c r="V91" s="577">
        <f>U91*100/F91</f>
        <v>9.0909090909090917</v>
      </c>
      <c r="W91" s="583">
        <v>11</v>
      </c>
      <c r="X91" s="582">
        <f>W91*100/F91</f>
        <v>100</v>
      </c>
      <c r="Y91" s="588"/>
      <c r="Z91" s="586"/>
      <c r="AA91" s="593"/>
      <c r="AB91" s="322"/>
      <c r="AC91" s="442"/>
      <c r="AD91" s="322"/>
      <c r="AE91" s="322"/>
      <c r="AF91" s="322"/>
      <c r="AG91" s="598"/>
      <c r="AH91" s="322"/>
      <c r="AI91" s="603"/>
      <c r="AJ91" s="602"/>
      <c r="AK91" s="605">
        <v>3</v>
      </c>
      <c r="AL91" s="609">
        <f>AK91*100/F91</f>
        <v>27.272727272727273</v>
      </c>
      <c r="AM91" s="322"/>
      <c r="AN91" s="612"/>
      <c r="AO91" s="610">
        <v>8</v>
      </c>
      <c r="AP91" s="601">
        <f t="shared" ref="AP91:AP107" si="107">AO91*100/F91</f>
        <v>72.727272727272734</v>
      </c>
    </row>
    <row r="92" spans="1:42" x14ac:dyDescent="0.2">
      <c r="A92" s="322">
        <v>2</v>
      </c>
      <c r="B92" s="836"/>
      <c r="C92" s="153" t="s">
        <v>89</v>
      </c>
      <c r="D92" s="322">
        <v>1</v>
      </c>
      <c r="E92" s="83"/>
      <c r="F92" s="83">
        <v>11</v>
      </c>
      <c r="G92" s="9"/>
      <c r="H92" s="775">
        <f t="shared" si="103"/>
        <v>0</v>
      </c>
      <c r="I92" s="83">
        <v>11</v>
      </c>
      <c r="J92" s="772">
        <f t="shared" si="105"/>
        <v>100</v>
      </c>
      <c r="K92" s="558">
        <v>7</v>
      </c>
      <c r="L92" s="563">
        <f t="shared" ref="L92:L107" si="108">K92*100/F92</f>
        <v>63.636363636363633</v>
      </c>
      <c r="M92" s="560">
        <v>4</v>
      </c>
      <c r="N92" s="563">
        <f t="shared" ref="N92:N107" si="109">M92*100/F92</f>
        <v>36.363636363636367</v>
      </c>
      <c r="O92" s="566">
        <v>5</v>
      </c>
      <c r="P92" s="575">
        <f t="shared" ref="P92:P107" si="110">O92*100/F92</f>
        <v>45.454545454545453</v>
      </c>
      <c r="Q92" s="568">
        <v>2</v>
      </c>
      <c r="R92" s="577">
        <f t="shared" si="106"/>
        <v>18.181818181818183</v>
      </c>
      <c r="S92" s="570">
        <v>3</v>
      </c>
      <c r="T92" s="577">
        <f t="shared" ref="T92:T107" si="111">S92*100/F92</f>
        <v>27.272727272727273</v>
      </c>
      <c r="U92" s="573">
        <v>1</v>
      </c>
      <c r="V92" s="577">
        <f t="shared" ref="V92:V107" si="112">U92*100/F92</f>
        <v>9.0909090909090917</v>
      </c>
      <c r="W92" s="580">
        <v>10</v>
      </c>
      <c r="X92" s="582">
        <f t="shared" ref="X92:X107" si="113">W92*100/F92</f>
        <v>90.909090909090907</v>
      </c>
      <c r="Y92" s="584"/>
      <c r="Z92" s="586"/>
      <c r="AA92" s="590"/>
      <c r="AB92" s="84"/>
      <c r="AC92" s="424"/>
      <c r="AD92" s="84"/>
      <c r="AE92" s="83"/>
      <c r="AF92" s="84"/>
      <c r="AG92" s="594">
        <v>1</v>
      </c>
      <c r="AH92" s="597">
        <f>AG92*100/F92</f>
        <v>9.0909090909090917</v>
      </c>
      <c r="AI92" s="599"/>
      <c r="AJ92" s="601"/>
      <c r="AK92" s="604">
        <v>5</v>
      </c>
      <c r="AL92" s="609">
        <f t="shared" si="104"/>
        <v>45.454545454545453</v>
      </c>
      <c r="AM92" s="83"/>
      <c r="AN92" s="601"/>
      <c r="AO92" s="606">
        <v>6</v>
      </c>
      <c r="AP92" s="601">
        <f t="shared" si="107"/>
        <v>54.545454545454547</v>
      </c>
    </row>
    <row r="93" spans="1:42" x14ac:dyDescent="0.2">
      <c r="A93" s="322">
        <v>3</v>
      </c>
      <c r="B93" s="836"/>
      <c r="C93" s="152" t="s">
        <v>90</v>
      </c>
      <c r="D93" s="322">
        <v>1</v>
      </c>
      <c r="E93" s="322"/>
      <c r="F93" s="322">
        <v>11</v>
      </c>
      <c r="G93" s="322"/>
      <c r="H93" s="775">
        <f t="shared" si="103"/>
        <v>0</v>
      </c>
      <c r="I93" s="322">
        <v>11</v>
      </c>
      <c r="J93" s="772">
        <f t="shared" si="105"/>
        <v>100</v>
      </c>
      <c r="K93" s="559">
        <v>7</v>
      </c>
      <c r="L93" s="563">
        <f t="shared" si="108"/>
        <v>63.636363636363633</v>
      </c>
      <c r="M93" s="564">
        <v>4</v>
      </c>
      <c r="N93" s="563">
        <f t="shared" si="109"/>
        <v>36.363636363636367</v>
      </c>
      <c r="O93" s="567">
        <v>2</v>
      </c>
      <c r="P93" s="575">
        <f t="shared" si="110"/>
        <v>18.181818181818183</v>
      </c>
      <c r="Q93" s="569">
        <v>3</v>
      </c>
      <c r="R93" s="577">
        <f t="shared" si="106"/>
        <v>27.272727272727273</v>
      </c>
      <c r="S93" s="571">
        <v>6</v>
      </c>
      <c r="T93" s="577">
        <f t="shared" si="111"/>
        <v>54.545454545454547</v>
      </c>
      <c r="U93" s="578">
        <v>0</v>
      </c>
      <c r="V93" s="577">
        <f t="shared" si="112"/>
        <v>0</v>
      </c>
      <c r="W93" s="583">
        <v>9</v>
      </c>
      <c r="X93" s="582">
        <f t="shared" si="113"/>
        <v>81.818181818181813</v>
      </c>
      <c r="Y93" s="588"/>
      <c r="Z93" s="586"/>
      <c r="AA93" s="593">
        <v>2</v>
      </c>
      <c r="AB93" s="592">
        <f>AA93*100/F93</f>
        <v>18.181818181818183</v>
      </c>
      <c r="AC93" s="442"/>
      <c r="AD93" s="322"/>
      <c r="AE93" s="322"/>
      <c r="AF93" s="322"/>
      <c r="AG93" s="598"/>
      <c r="AH93" s="322"/>
      <c r="AI93" s="603">
        <v>4</v>
      </c>
      <c r="AJ93" s="602">
        <f t="shared" ref="AJ93:AJ107" si="114">AI93*100/F93</f>
        <v>36.363636363636367</v>
      </c>
      <c r="AK93" s="605">
        <v>3</v>
      </c>
      <c r="AL93" s="609">
        <f t="shared" si="104"/>
        <v>27.272727272727273</v>
      </c>
      <c r="AM93" s="322"/>
      <c r="AN93" s="612"/>
      <c r="AO93" s="610">
        <v>4</v>
      </c>
      <c r="AP93" s="601">
        <f t="shared" si="107"/>
        <v>36.363636363636367</v>
      </c>
    </row>
    <row r="94" spans="1:42" x14ac:dyDescent="0.2">
      <c r="A94" s="322">
        <v>4</v>
      </c>
      <c r="B94" s="836"/>
      <c r="C94" s="152" t="s">
        <v>91</v>
      </c>
      <c r="D94" s="322">
        <v>1</v>
      </c>
      <c r="E94" s="322"/>
      <c r="F94" s="322">
        <v>21</v>
      </c>
      <c r="G94" s="322"/>
      <c r="H94" s="775">
        <f t="shared" si="103"/>
        <v>0</v>
      </c>
      <c r="I94" s="322">
        <v>21</v>
      </c>
      <c r="J94" s="772">
        <f t="shared" si="105"/>
        <v>100</v>
      </c>
      <c r="K94" s="559">
        <v>15</v>
      </c>
      <c r="L94" s="563">
        <f t="shared" si="108"/>
        <v>71.428571428571431</v>
      </c>
      <c r="M94" s="564">
        <v>6</v>
      </c>
      <c r="N94" s="563">
        <f t="shared" si="109"/>
        <v>28.571428571428573</v>
      </c>
      <c r="O94" s="567">
        <v>1</v>
      </c>
      <c r="P94" s="575">
        <f t="shared" si="110"/>
        <v>4.7619047619047619</v>
      </c>
      <c r="Q94" s="569">
        <v>2</v>
      </c>
      <c r="R94" s="577">
        <f t="shared" si="106"/>
        <v>9.5238095238095237</v>
      </c>
      <c r="S94" s="571">
        <v>11</v>
      </c>
      <c r="T94" s="577">
        <f t="shared" si="111"/>
        <v>52.38095238095238</v>
      </c>
      <c r="U94" s="578">
        <v>7</v>
      </c>
      <c r="V94" s="577">
        <f t="shared" si="112"/>
        <v>33.333333333333336</v>
      </c>
      <c r="W94" s="583">
        <v>12</v>
      </c>
      <c r="X94" s="582">
        <f t="shared" si="113"/>
        <v>57.142857142857146</v>
      </c>
      <c r="Y94" s="588">
        <v>8</v>
      </c>
      <c r="Z94" s="587">
        <f t="shared" ref="Z94:Z104" si="115">Y94*100/F94</f>
        <v>38.095238095238095</v>
      </c>
      <c r="AA94" s="593"/>
      <c r="AB94" s="322"/>
      <c r="AC94" s="442"/>
      <c r="AD94" s="322"/>
      <c r="AE94" s="322"/>
      <c r="AF94" s="322"/>
      <c r="AG94" s="598">
        <v>1</v>
      </c>
      <c r="AH94" s="597">
        <f>AG94*100/F94</f>
        <v>4.7619047619047619</v>
      </c>
      <c r="AI94" s="603">
        <v>3</v>
      </c>
      <c r="AJ94" s="602">
        <f t="shared" si="114"/>
        <v>14.285714285714286</v>
      </c>
      <c r="AK94" s="605">
        <v>4</v>
      </c>
      <c r="AL94" s="609">
        <f t="shared" si="104"/>
        <v>19.047619047619047</v>
      </c>
      <c r="AM94" s="322"/>
      <c r="AN94" s="612"/>
      <c r="AO94" s="610">
        <v>14</v>
      </c>
      <c r="AP94" s="601">
        <f t="shared" si="107"/>
        <v>66.666666666666671</v>
      </c>
    </row>
    <row r="95" spans="1:42" x14ac:dyDescent="0.2">
      <c r="A95" s="322">
        <v>5</v>
      </c>
      <c r="B95" s="836"/>
      <c r="C95" s="152" t="s">
        <v>92</v>
      </c>
      <c r="D95" s="322">
        <v>1</v>
      </c>
      <c r="E95" s="322"/>
      <c r="F95" s="322">
        <v>21</v>
      </c>
      <c r="G95" s="322"/>
      <c r="H95" s="775">
        <f t="shared" si="103"/>
        <v>0</v>
      </c>
      <c r="I95" s="322">
        <v>21</v>
      </c>
      <c r="J95" s="772">
        <f t="shared" si="105"/>
        <v>100</v>
      </c>
      <c r="K95" s="559">
        <v>12</v>
      </c>
      <c r="L95" s="563">
        <f t="shared" si="108"/>
        <v>57.142857142857146</v>
      </c>
      <c r="M95" s="564">
        <v>9</v>
      </c>
      <c r="N95" s="563">
        <f t="shared" si="109"/>
        <v>42.857142857142854</v>
      </c>
      <c r="O95" s="567">
        <v>2</v>
      </c>
      <c r="P95" s="575">
        <f t="shared" si="110"/>
        <v>9.5238095238095237</v>
      </c>
      <c r="Q95" s="569">
        <v>11</v>
      </c>
      <c r="R95" s="577">
        <f t="shared" si="106"/>
        <v>52.38095238095238</v>
      </c>
      <c r="S95" s="571">
        <v>7</v>
      </c>
      <c r="T95" s="577">
        <f t="shared" si="111"/>
        <v>33.333333333333336</v>
      </c>
      <c r="U95" s="578">
        <v>1</v>
      </c>
      <c r="V95" s="577">
        <f t="shared" si="112"/>
        <v>4.7619047619047619</v>
      </c>
      <c r="W95" s="583">
        <v>20</v>
      </c>
      <c r="X95" s="582">
        <f t="shared" si="113"/>
        <v>95.238095238095241</v>
      </c>
      <c r="Y95" s="588">
        <v>1</v>
      </c>
      <c r="Z95" s="587">
        <f t="shared" si="115"/>
        <v>4.7619047619047619</v>
      </c>
      <c r="AA95" s="593"/>
      <c r="AB95" s="322"/>
      <c r="AC95" s="442"/>
      <c r="AD95" s="322"/>
      <c r="AE95" s="322"/>
      <c r="AF95" s="322"/>
      <c r="AG95" s="598"/>
      <c r="AH95" s="322"/>
      <c r="AI95" s="603">
        <v>4</v>
      </c>
      <c r="AJ95" s="602">
        <f t="shared" si="114"/>
        <v>19.047619047619047</v>
      </c>
      <c r="AK95" s="605">
        <v>1</v>
      </c>
      <c r="AL95" s="609">
        <f t="shared" si="104"/>
        <v>4.7619047619047619</v>
      </c>
      <c r="AM95" s="322"/>
      <c r="AN95" s="612"/>
      <c r="AO95" s="610">
        <v>16</v>
      </c>
      <c r="AP95" s="601">
        <f t="shared" si="107"/>
        <v>76.19047619047619</v>
      </c>
    </row>
    <row r="96" spans="1:42" x14ac:dyDescent="0.2">
      <c r="A96" s="322">
        <v>6</v>
      </c>
      <c r="B96" s="836"/>
      <c r="C96" s="152" t="s">
        <v>93</v>
      </c>
      <c r="D96" s="322">
        <v>1</v>
      </c>
      <c r="E96" s="322"/>
      <c r="F96" s="322">
        <v>21</v>
      </c>
      <c r="G96" s="322"/>
      <c r="H96" s="775">
        <f t="shared" si="103"/>
        <v>0</v>
      </c>
      <c r="I96" s="322">
        <v>21</v>
      </c>
      <c r="J96" s="772">
        <f t="shared" si="105"/>
        <v>100</v>
      </c>
      <c r="K96" s="559">
        <v>12</v>
      </c>
      <c r="L96" s="563">
        <f t="shared" si="108"/>
        <v>57.142857142857146</v>
      </c>
      <c r="M96" s="564">
        <v>9</v>
      </c>
      <c r="N96" s="563">
        <f t="shared" si="109"/>
        <v>42.857142857142854</v>
      </c>
      <c r="O96" s="567">
        <v>2</v>
      </c>
      <c r="P96" s="575">
        <f t="shared" si="110"/>
        <v>9.5238095238095237</v>
      </c>
      <c r="Q96" s="569">
        <v>6</v>
      </c>
      <c r="R96" s="577">
        <f t="shared" si="106"/>
        <v>28.571428571428573</v>
      </c>
      <c r="S96" s="571">
        <v>12</v>
      </c>
      <c r="T96" s="577">
        <f t="shared" si="111"/>
        <v>57.142857142857146</v>
      </c>
      <c r="U96" s="578">
        <v>1</v>
      </c>
      <c r="V96" s="577">
        <f t="shared" si="112"/>
        <v>4.7619047619047619</v>
      </c>
      <c r="W96" s="583">
        <v>18</v>
      </c>
      <c r="X96" s="582">
        <f t="shared" si="113"/>
        <v>85.714285714285708</v>
      </c>
      <c r="Y96" s="588">
        <v>2</v>
      </c>
      <c r="Z96" s="587">
        <f t="shared" si="115"/>
        <v>9.5238095238095237</v>
      </c>
      <c r="AA96" s="593"/>
      <c r="AB96" s="322"/>
      <c r="AC96" s="442">
        <v>1</v>
      </c>
      <c r="AD96" s="592">
        <f>AC96*100/F96</f>
        <v>4.7619047619047619</v>
      </c>
      <c r="AE96" s="322"/>
      <c r="AF96" s="322"/>
      <c r="AG96" s="598"/>
      <c r="AH96" s="322"/>
      <c r="AI96" s="603">
        <v>8</v>
      </c>
      <c r="AJ96" s="602">
        <f t="shared" si="114"/>
        <v>38.095238095238095</v>
      </c>
      <c r="AK96" s="605">
        <v>4</v>
      </c>
      <c r="AL96" s="609">
        <f t="shared" si="104"/>
        <v>19.047619047619047</v>
      </c>
      <c r="AM96" s="322"/>
      <c r="AN96" s="612"/>
      <c r="AO96" s="610">
        <v>9</v>
      </c>
      <c r="AP96" s="601">
        <f t="shared" si="107"/>
        <v>42.857142857142854</v>
      </c>
    </row>
    <row r="97" spans="1:42" x14ac:dyDescent="0.2">
      <c r="A97" s="322">
        <v>7</v>
      </c>
      <c r="B97" s="836"/>
      <c r="C97" s="152" t="s">
        <v>94</v>
      </c>
      <c r="D97" s="322">
        <v>1</v>
      </c>
      <c r="E97" s="322"/>
      <c r="F97" s="322">
        <v>11</v>
      </c>
      <c r="G97" s="322"/>
      <c r="H97" s="775">
        <f t="shared" si="103"/>
        <v>0</v>
      </c>
      <c r="I97" s="322">
        <v>11</v>
      </c>
      <c r="J97" s="772">
        <f t="shared" si="105"/>
        <v>100</v>
      </c>
      <c r="K97" s="559">
        <v>6</v>
      </c>
      <c r="L97" s="563">
        <f t="shared" si="108"/>
        <v>54.545454545454547</v>
      </c>
      <c r="M97" s="564">
        <v>5</v>
      </c>
      <c r="N97" s="563">
        <f t="shared" si="109"/>
        <v>45.454545454545453</v>
      </c>
      <c r="O97" s="567"/>
      <c r="P97" s="575"/>
      <c r="Q97" s="569">
        <v>6</v>
      </c>
      <c r="R97" s="577">
        <f t="shared" si="106"/>
        <v>54.545454545454547</v>
      </c>
      <c r="S97" s="571">
        <v>5</v>
      </c>
      <c r="T97" s="577">
        <f t="shared" si="111"/>
        <v>45.454545454545453</v>
      </c>
      <c r="U97" s="578">
        <v>0</v>
      </c>
      <c r="V97" s="577">
        <f t="shared" si="112"/>
        <v>0</v>
      </c>
      <c r="W97" s="583">
        <v>9</v>
      </c>
      <c r="X97" s="582">
        <f t="shared" si="113"/>
        <v>81.818181818181813</v>
      </c>
      <c r="Y97" s="588">
        <v>1</v>
      </c>
      <c r="Z97" s="587">
        <f t="shared" si="115"/>
        <v>9.0909090909090917</v>
      </c>
      <c r="AA97" s="593"/>
      <c r="AB97" s="322"/>
      <c r="AC97" s="442"/>
      <c r="AD97" s="322"/>
      <c r="AE97" s="322"/>
      <c r="AF97" s="322"/>
      <c r="AG97" s="598">
        <v>1</v>
      </c>
      <c r="AH97" s="597">
        <f>AG97*100/F97</f>
        <v>9.0909090909090917</v>
      </c>
      <c r="AI97" s="603">
        <v>1</v>
      </c>
      <c r="AJ97" s="602">
        <f t="shared" si="114"/>
        <v>9.0909090909090917</v>
      </c>
      <c r="AK97" s="605">
        <v>4</v>
      </c>
      <c r="AL97" s="609">
        <f t="shared" si="104"/>
        <v>36.363636363636367</v>
      </c>
      <c r="AM97" s="322"/>
      <c r="AN97" s="612"/>
      <c r="AO97" s="610">
        <v>6</v>
      </c>
      <c r="AP97" s="601">
        <f t="shared" si="107"/>
        <v>54.545454545454547</v>
      </c>
    </row>
    <row r="98" spans="1:42" x14ac:dyDescent="0.2">
      <c r="A98" s="322">
        <v>8</v>
      </c>
      <c r="B98" s="836"/>
      <c r="C98" s="152" t="s">
        <v>95</v>
      </c>
      <c r="D98" s="322">
        <v>1</v>
      </c>
      <c r="E98" s="322"/>
      <c r="F98" s="322">
        <v>11</v>
      </c>
      <c r="G98" s="322"/>
      <c r="H98" s="775">
        <f t="shared" si="103"/>
        <v>0</v>
      </c>
      <c r="I98" s="322">
        <v>11</v>
      </c>
      <c r="J98" s="772">
        <f t="shared" si="105"/>
        <v>100</v>
      </c>
      <c r="K98" s="559">
        <v>6</v>
      </c>
      <c r="L98" s="563">
        <f t="shared" si="108"/>
        <v>54.545454545454547</v>
      </c>
      <c r="M98" s="564">
        <v>5</v>
      </c>
      <c r="N98" s="563">
        <f t="shared" si="109"/>
        <v>45.454545454545453</v>
      </c>
      <c r="O98" s="567"/>
      <c r="P98" s="575"/>
      <c r="Q98" s="569">
        <v>4</v>
      </c>
      <c r="R98" s="577">
        <f t="shared" si="106"/>
        <v>36.363636363636367</v>
      </c>
      <c r="S98" s="571">
        <v>7</v>
      </c>
      <c r="T98" s="577">
        <f t="shared" si="111"/>
        <v>63.636363636363633</v>
      </c>
      <c r="U98" s="578">
        <v>0</v>
      </c>
      <c r="V98" s="577">
        <f t="shared" si="112"/>
        <v>0</v>
      </c>
      <c r="W98" s="583">
        <v>9</v>
      </c>
      <c r="X98" s="582">
        <f t="shared" si="113"/>
        <v>81.818181818181813</v>
      </c>
      <c r="Y98" s="588">
        <v>1</v>
      </c>
      <c r="Z98" s="587">
        <f t="shared" si="115"/>
        <v>9.0909090909090917</v>
      </c>
      <c r="AA98" s="593"/>
      <c r="AB98" s="322"/>
      <c r="AC98" s="442"/>
      <c r="AD98" s="322"/>
      <c r="AE98" s="322"/>
      <c r="AF98" s="322"/>
      <c r="AG98" s="598">
        <v>1</v>
      </c>
      <c r="AH98" s="597">
        <f>AG98*100/F98</f>
        <v>9.0909090909090917</v>
      </c>
      <c r="AI98" s="603"/>
      <c r="AJ98" s="602"/>
      <c r="AK98" s="605">
        <v>7</v>
      </c>
      <c r="AL98" s="609">
        <f t="shared" si="104"/>
        <v>63.636363636363633</v>
      </c>
      <c r="AM98" s="322"/>
      <c r="AN98" s="612"/>
      <c r="AO98" s="610">
        <v>4</v>
      </c>
      <c r="AP98" s="601">
        <f t="shared" si="107"/>
        <v>36.363636363636367</v>
      </c>
    </row>
    <row r="99" spans="1:42" x14ac:dyDescent="0.2">
      <c r="A99" s="322">
        <v>9</v>
      </c>
      <c r="B99" s="836"/>
      <c r="C99" s="152" t="s">
        <v>96</v>
      </c>
      <c r="D99" s="322">
        <v>1</v>
      </c>
      <c r="E99" s="322"/>
      <c r="F99" s="322">
        <v>21</v>
      </c>
      <c r="G99" s="322"/>
      <c r="H99" s="775">
        <f t="shared" si="103"/>
        <v>0</v>
      </c>
      <c r="I99" s="322">
        <v>21</v>
      </c>
      <c r="J99" s="772">
        <f t="shared" si="105"/>
        <v>100</v>
      </c>
      <c r="K99" s="559">
        <v>14</v>
      </c>
      <c r="L99" s="563">
        <f t="shared" si="108"/>
        <v>66.666666666666671</v>
      </c>
      <c r="M99" s="564">
        <v>7</v>
      </c>
      <c r="N99" s="563">
        <f t="shared" si="109"/>
        <v>33.333333333333336</v>
      </c>
      <c r="O99" s="567">
        <v>4</v>
      </c>
      <c r="P99" s="575">
        <f t="shared" si="110"/>
        <v>19.047619047619047</v>
      </c>
      <c r="Q99" s="569">
        <v>8</v>
      </c>
      <c r="R99" s="577">
        <f t="shared" si="106"/>
        <v>38.095238095238095</v>
      </c>
      <c r="S99" s="571">
        <v>8</v>
      </c>
      <c r="T99" s="577">
        <f t="shared" si="111"/>
        <v>38.095238095238095</v>
      </c>
      <c r="U99" s="578">
        <v>1</v>
      </c>
      <c r="V99" s="577">
        <f t="shared" si="112"/>
        <v>4.7619047619047619</v>
      </c>
      <c r="W99" s="583">
        <v>21</v>
      </c>
      <c r="X99" s="582">
        <f t="shared" si="113"/>
        <v>100</v>
      </c>
      <c r="Y99" s="588"/>
      <c r="Z99" s="587"/>
      <c r="AA99" s="593"/>
      <c r="AB99" s="322"/>
      <c r="AC99" s="442"/>
      <c r="AD99" s="322"/>
      <c r="AE99" s="322"/>
      <c r="AF99" s="322"/>
      <c r="AG99" s="598"/>
      <c r="AH99" s="322"/>
      <c r="AI99" s="603">
        <v>3</v>
      </c>
      <c r="AJ99" s="602">
        <f t="shared" si="114"/>
        <v>14.285714285714286</v>
      </c>
      <c r="AK99" s="605">
        <v>7</v>
      </c>
      <c r="AL99" s="609">
        <f t="shared" si="104"/>
        <v>33.333333333333336</v>
      </c>
      <c r="AM99" s="322"/>
      <c r="AN99" s="612"/>
      <c r="AO99" s="610">
        <v>11</v>
      </c>
      <c r="AP99" s="601">
        <f t="shared" si="107"/>
        <v>52.38095238095238</v>
      </c>
    </row>
    <row r="100" spans="1:42" x14ac:dyDescent="0.2">
      <c r="A100" s="322">
        <v>10</v>
      </c>
      <c r="B100" s="836"/>
      <c r="C100" s="152" t="s">
        <v>97</v>
      </c>
      <c r="D100" s="322">
        <v>1</v>
      </c>
      <c r="E100" s="322"/>
      <c r="F100" s="322">
        <v>31</v>
      </c>
      <c r="G100" s="322"/>
      <c r="H100" s="775">
        <f t="shared" si="103"/>
        <v>0</v>
      </c>
      <c r="I100" s="322">
        <v>31</v>
      </c>
      <c r="J100" s="772">
        <f t="shared" si="105"/>
        <v>100</v>
      </c>
      <c r="K100" s="559">
        <v>19</v>
      </c>
      <c r="L100" s="563">
        <f t="shared" si="108"/>
        <v>61.29032258064516</v>
      </c>
      <c r="M100" s="564">
        <v>12</v>
      </c>
      <c r="N100" s="563">
        <f t="shared" si="109"/>
        <v>38.70967741935484</v>
      </c>
      <c r="O100" s="567">
        <v>4</v>
      </c>
      <c r="P100" s="575">
        <f t="shared" si="110"/>
        <v>12.903225806451612</v>
      </c>
      <c r="Q100" s="569">
        <v>11</v>
      </c>
      <c r="R100" s="577">
        <f t="shared" si="106"/>
        <v>35.483870967741936</v>
      </c>
      <c r="S100" s="571">
        <v>14</v>
      </c>
      <c r="T100" s="577">
        <f t="shared" si="111"/>
        <v>45.161290322580648</v>
      </c>
      <c r="U100" s="578">
        <v>2</v>
      </c>
      <c r="V100" s="577">
        <f t="shared" si="112"/>
        <v>6.4516129032258061</v>
      </c>
      <c r="W100" s="583">
        <v>25</v>
      </c>
      <c r="X100" s="582">
        <f t="shared" si="113"/>
        <v>80.645161290322577</v>
      </c>
      <c r="Y100" s="588">
        <v>2</v>
      </c>
      <c r="Z100" s="587">
        <f t="shared" si="115"/>
        <v>6.4516129032258061</v>
      </c>
      <c r="AA100" s="593"/>
      <c r="AB100" s="322"/>
      <c r="AC100" s="442"/>
      <c r="AD100" s="322"/>
      <c r="AE100" s="322"/>
      <c r="AF100" s="322"/>
      <c r="AG100" s="598">
        <v>4</v>
      </c>
      <c r="AH100" s="597">
        <f t="shared" ref="AH100:AH105" si="116">AG100*100/F100</f>
        <v>12.903225806451612</v>
      </c>
      <c r="AI100" s="603">
        <v>6</v>
      </c>
      <c r="AJ100" s="602">
        <f t="shared" si="114"/>
        <v>19.35483870967742</v>
      </c>
      <c r="AK100" s="605">
        <v>4</v>
      </c>
      <c r="AL100" s="609">
        <f t="shared" si="104"/>
        <v>12.903225806451612</v>
      </c>
      <c r="AM100" s="322"/>
      <c r="AN100" s="612"/>
      <c r="AO100" s="610">
        <v>21</v>
      </c>
      <c r="AP100" s="601">
        <f t="shared" si="107"/>
        <v>67.741935483870961</v>
      </c>
    </row>
    <row r="101" spans="1:42" x14ac:dyDescent="0.2">
      <c r="A101" s="322">
        <v>11</v>
      </c>
      <c r="B101" s="836"/>
      <c r="C101" s="152" t="s">
        <v>98</v>
      </c>
      <c r="D101" s="322">
        <v>1</v>
      </c>
      <c r="E101" s="322"/>
      <c r="F101" s="322">
        <v>21</v>
      </c>
      <c r="G101" s="322"/>
      <c r="H101" s="775">
        <f t="shared" si="103"/>
        <v>0</v>
      </c>
      <c r="I101" s="322">
        <v>21</v>
      </c>
      <c r="J101" s="772">
        <f t="shared" si="105"/>
        <v>100</v>
      </c>
      <c r="K101" s="559">
        <v>11</v>
      </c>
      <c r="L101" s="563">
        <f t="shared" si="108"/>
        <v>52.38095238095238</v>
      </c>
      <c r="M101" s="564">
        <v>10</v>
      </c>
      <c r="N101" s="563">
        <f t="shared" si="109"/>
        <v>47.61904761904762</v>
      </c>
      <c r="O101" s="567">
        <v>5</v>
      </c>
      <c r="P101" s="575">
        <f t="shared" si="110"/>
        <v>23.80952380952381</v>
      </c>
      <c r="Q101" s="569">
        <v>8</v>
      </c>
      <c r="R101" s="577">
        <f t="shared" si="106"/>
        <v>38.095238095238095</v>
      </c>
      <c r="S101" s="571">
        <v>6</v>
      </c>
      <c r="T101" s="577">
        <f t="shared" si="111"/>
        <v>28.571428571428573</v>
      </c>
      <c r="U101" s="578">
        <v>2</v>
      </c>
      <c r="V101" s="577">
        <f t="shared" si="112"/>
        <v>9.5238095238095237</v>
      </c>
      <c r="W101" s="583">
        <v>14</v>
      </c>
      <c r="X101" s="582">
        <f t="shared" si="113"/>
        <v>66.666666666666671</v>
      </c>
      <c r="Y101" s="588">
        <v>5</v>
      </c>
      <c r="Z101" s="587">
        <f t="shared" si="115"/>
        <v>23.80952380952381</v>
      </c>
      <c r="AA101" s="593"/>
      <c r="AB101" s="322"/>
      <c r="AC101" s="442"/>
      <c r="AD101" s="322"/>
      <c r="AE101" s="322"/>
      <c r="AF101" s="322"/>
      <c r="AG101" s="598">
        <v>2</v>
      </c>
      <c r="AH101" s="597">
        <f t="shared" si="116"/>
        <v>9.5238095238095237</v>
      </c>
      <c r="AI101" s="603">
        <v>6</v>
      </c>
      <c r="AJ101" s="602">
        <f t="shared" si="114"/>
        <v>28.571428571428573</v>
      </c>
      <c r="AK101" s="605">
        <v>2</v>
      </c>
      <c r="AL101" s="609">
        <f t="shared" si="104"/>
        <v>9.5238095238095237</v>
      </c>
      <c r="AM101" s="322"/>
      <c r="AN101" s="612"/>
      <c r="AO101" s="610">
        <v>13</v>
      </c>
      <c r="AP101" s="601">
        <f t="shared" si="107"/>
        <v>61.904761904761905</v>
      </c>
    </row>
    <row r="102" spans="1:42" x14ac:dyDescent="0.2">
      <c r="A102" s="322">
        <v>12</v>
      </c>
      <c r="B102" s="836"/>
      <c r="C102" s="811" t="s">
        <v>554</v>
      </c>
      <c r="D102" s="322">
        <v>1</v>
      </c>
      <c r="E102" s="322"/>
      <c r="F102" s="322">
        <v>21</v>
      </c>
      <c r="G102" s="322"/>
      <c r="H102" s="775">
        <f t="shared" si="103"/>
        <v>0</v>
      </c>
      <c r="I102" s="801">
        <v>20</v>
      </c>
      <c r="J102" s="775">
        <f t="shared" si="105"/>
        <v>95.238095238095241</v>
      </c>
      <c r="K102" s="559">
        <v>11</v>
      </c>
      <c r="L102" s="563">
        <f t="shared" si="108"/>
        <v>52.38095238095238</v>
      </c>
      <c r="M102" s="564">
        <v>9</v>
      </c>
      <c r="N102" s="563">
        <f t="shared" si="109"/>
        <v>42.857142857142854</v>
      </c>
      <c r="O102" s="567">
        <v>3</v>
      </c>
      <c r="P102" s="575">
        <f t="shared" si="110"/>
        <v>14.285714285714286</v>
      </c>
      <c r="Q102" s="569">
        <v>5</v>
      </c>
      <c r="R102" s="577">
        <f t="shared" si="106"/>
        <v>23.80952380952381</v>
      </c>
      <c r="S102" s="571">
        <v>10</v>
      </c>
      <c r="T102" s="577">
        <f t="shared" si="111"/>
        <v>47.61904761904762</v>
      </c>
      <c r="U102" s="578">
        <v>2</v>
      </c>
      <c r="V102" s="577">
        <f t="shared" si="112"/>
        <v>9.5238095238095237</v>
      </c>
      <c r="W102" s="583">
        <v>11</v>
      </c>
      <c r="X102" s="582">
        <f t="shared" si="113"/>
        <v>52.38095238095238</v>
      </c>
      <c r="Y102" s="588">
        <v>5</v>
      </c>
      <c r="Z102" s="587">
        <f t="shared" si="115"/>
        <v>23.80952380952381</v>
      </c>
      <c r="AA102" s="593">
        <v>1</v>
      </c>
      <c r="AB102" s="592">
        <f>AA102*100/F102</f>
        <v>4.7619047619047619</v>
      </c>
      <c r="AC102" s="442"/>
      <c r="AD102" s="322"/>
      <c r="AE102" s="322"/>
      <c r="AF102" s="322"/>
      <c r="AG102" s="598">
        <v>3</v>
      </c>
      <c r="AH102" s="597">
        <f t="shared" si="116"/>
        <v>14.285714285714286</v>
      </c>
      <c r="AI102" s="603">
        <v>3</v>
      </c>
      <c r="AJ102" s="602">
        <f t="shared" si="114"/>
        <v>14.285714285714286</v>
      </c>
      <c r="AK102" s="605">
        <v>9</v>
      </c>
      <c r="AL102" s="609">
        <f t="shared" si="104"/>
        <v>42.857142857142854</v>
      </c>
      <c r="AM102" s="322"/>
      <c r="AN102" s="612"/>
      <c r="AO102" s="610">
        <v>8</v>
      </c>
      <c r="AP102" s="601">
        <f t="shared" si="107"/>
        <v>38.095238095238095</v>
      </c>
    </row>
    <row r="103" spans="1:42" x14ac:dyDescent="0.2">
      <c r="A103" s="322">
        <v>13</v>
      </c>
      <c r="B103" s="836"/>
      <c r="C103" s="152" t="s">
        <v>99</v>
      </c>
      <c r="D103" s="322">
        <v>1</v>
      </c>
      <c r="E103" s="322"/>
      <c r="F103" s="322">
        <v>21</v>
      </c>
      <c r="G103" s="322"/>
      <c r="H103" s="775">
        <f t="shared" si="103"/>
        <v>0</v>
      </c>
      <c r="I103" s="322">
        <v>21</v>
      </c>
      <c r="J103" s="772">
        <f t="shared" si="105"/>
        <v>100</v>
      </c>
      <c r="K103" s="559">
        <v>11</v>
      </c>
      <c r="L103" s="563">
        <f t="shared" si="108"/>
        <v>52.38095238095238</v>
      </c>
      <c r="M103" s="564">
        <v>10</v>
      </c>
      <c r="N103" s="563">
        <f t="shared" si="109"/>
        <v>47.61904761904762</v>
      </c>
      <c r="O103" s="567">
        <v>2</v>
      </c>
      <c r="P103" s="575">
        <f t="shared" si="110"/>
        <v>9.5238095238095237</v>
      </c>
      <c r="Q103" s="569">
        <v>10</v>
      </c>
      <c r="R103" s="577">
        <f t="shared" si="106"/>
        <v>47.61904761904762</v>
      </c>
      <c r="S103" s="571">
        <v>4</v>
      </c>
      <c r="T103" s="577">
        <f t="shared" si="111"/>
        <v>19.047619047619047</v>
      </c>
      <c r="U103" s="578">
        <v>5</v>
      </c>
      <c r="V103" s="577">
        <f t="shared" si="112"/>
        <v>23.80952380952381</v>
      </c>
      <c r="W103" s="583">
        <v>17</v>
      </c>
      <c r="X103" s="582">
        <f t="shared" si="113"/>
        <v>80.952380952380949</v>
      </c>
      <c r="Y103" s="588">
        <v>3</v>
      </c>
      <c r="Z103" s="587">
        <f t="shared" si="115"/>
        <v>14.285714285714286</v>
      </c>
      <c r="AA103" s="593"/>
      <c r="AB103" s="322"/>
      <c r="AC103" s="442"/>
      <c r="AD103" s="322"/>
      <c r="AE103" s="322"/>
      <c r="AF103" s="322"/>
      <c r="AG103" s="598">
        <v>1</v>
      </c>
      <c r="AH103" s="597">
        <f t="shared" si="116"/>
        <v>4.7619047619047619</v>
      </c>
      <c r="AI103" s="603">
        <v>1</v>
      </c>
      <c r="AJ103" s="602">
        <f t="shared" si="114"/>
        <v>4.7619047619047619</v>
      </c>
      <c r="AK103" s="605">
        <v>5</v>
      </c>
      <c r="AL103" s="609">
        <f t="shared" si="104"/>
        <v>23.80952380952381</v>
      </c>
      <c r="AM103" s="322"/>
      <c r="AN103" s="612"/>
      <c r="AO103" s="610">
        <v>15</v>
      </c>
      <c r="AP103" s="601">
        <f t="shared" si="107"/>
        <v>71.428571428571431</v>
      </c>
    </row>
    <row r="104" spans="1:42" x14ac:dyDescent="0.2">
      <c r="A104" s="322">
        <v>14</v>
      </c>
      <c r="B104" s="836"/>
      <c r="C104" s="152" t="s">
        <v>100</v>
      </c>
      <c r="D104" s="322">
        <v>1</v>
      </c>
      <c r="E104" s="322"/>
      <c r="F104" s="322">
        <v>21</v>
      </c>
      <c r="G104" s="322"/>
      <c r="H104" s="775">
        <f t="shared" si="103"/>
        <v>0</v>
      </c>
      <c r="I104" s="322">
        <v>21</v>
      </c>
      <c r="J104" s="772">
        <f t="shared" si="105"/>
        <v>100</v>
      </c>
      <c r="K104" s="559">
        <v>14</v>
      </c>
      <c r="L104" s="563">
        <f t="shared" si="108"/>
        <v>66.666666666666671</v>
      </c>
      <c r="M104" s="564">
        <v>7</v>
      </c>
      <c r="N104" s="563">
        <f t="shared" si="109"/>
        <v>33.333333333333336</v>
      </c>
      <c r="O104" s="567">
        <v>3</v>
      </c>
      <c r="P104" s="575">
        <f t="shared" si="110"/>
        <v>14.285714285714286</v>
      </c>
      <c r="Q104" s="569">
        <v>9</v>
      </c>
      <c r="R104" s="577">
        <f t="shared" si="106"/>
        <v>42.857142857142854</v>
      </c>
      <c r="S104" s="571">
        <v>8</v>
      </c>
      <c r="T104" s="577">
        <f t="shared" si="111"/>
        <v>38.095238095238095</v>
      </c>
      <c r="U104" s="578">
        <v>1</v>
      </c>
      <c r="V104" s="577">
        <f t="shared" si="112"/>
        <v>4.7619047619047619</v>
      </c>
      <c r="W104" s="583">
        <v>16</v>
      </c>
      <c r="X104" s="582">
        <f t="shared" si="113"/>
        <v>76.19047619047619</v>
      </c>
      <c r="Y104" s="588">
        <v>2</v>
      </c>
      <c r="Z104" s="587">
        <f t="shared" si="115"/>
        <v>9.5238095238095237</v>
      </c>
      <c r="AA104" s="593"/>
      <c r="AB104" s="322"/>
      <c r="AC104" s="442"/>
      <c r="AD104" s="322"/>
      <c r="AE104" s="322"/>
      <c r="AF104" s="322"/>
      <c r="AG104" s="598">
        <v>3</v>
      </c>
      <c r="AH104" s="597">
        <f t="shared" si="116"/>
        <v>14.285714285714286</v>
      </c>
      <c r="AI104" s="603">
        <v>5</v>
      </c>
      <c r="AJ104" s="602">
        <f t="shared" si="114"/>
        <v>23.80952380952381</v>
      </c>
      <c r="AK104" s="605">
        <v>7</v>
      </c>
      <c r="AL104" s="609">
        <f t="shared" si="104"/>
        <v>33.333333333333336</v>
      </c>
      <c r="AM104" s="322"/>
      <c r="AN104" s="612"/>
      <c r="AO104" s="610">
        <v>9</v>
      </c>
      <c r="AP104" s="601">
        <f t="shared" si="107"/>
        <v>42.857142857142854</v>
      </c>
    </row>
    <row r="105" spans="1:42" x14ac:dyDescent="0.2">
      <c r="A105" s="322">
        <v>15</v>
      </c>
      <c r="B105" s="836"/>
      <c r="C105" s="152" t="s">
        <v>101</v>
      </c>
      <c r="D105" s="322">
        <v>1</v>
      </c>
      <c r="E105" s="322"/>
      <c r="F105" s="322">
        <v>21</v>
      </c>
      <c r="G105" s="322"/>
      <c r="H105" s="775">
        <f t="shared" si="103"/>
        <v>0</v>
      </c>
      <c r="I105" s="322">
        <v>21</v>
      </c>
      <c r="J105" s="772">
        <f t="shared" si="105"/>
        <v>100</v>
      </c>
      <c r="K105" s="559">
        <v>12</v>
      </c>
      <c r="L105" s="563">
        <f t="shared" si="108"/>
        <v>57.142857142857146</v>
      </c>
      <c r="M105" s="564">
        <v>9</v>
      </c>
      <c r="N105" s="563">
        <f t="shared" si="109"/>
        <v>42.857142857142854</v>
      </c>
      <c r="O105" s="567">
        <v>2</v>
      </c>
      <c r="P105" s="575">
        <f t="shared" si="110"/>
        <v>9.5238095238095237</v>
      </c>
      <c r="Q105" s="569">
        <v>11</v>
      </c>
      <c r="R105" s="577">
        <f t="shared" si="106"/>
        <v>52.38095238095238</v>
      </c>
      <c r="S105" s="571">
        <v>7</v>
      </c>
      <c r="T105" s="577">
        <f t="shared" si="111"/>
        <v>33.333333333333336</v>
      </c>
      <c r="U105" s="578">
        <v>1</v>
      </c>
      <c r="V105" s="577">
        <f t="shared" si="112"/>
        <v>4.7619047619047619</v>
      </c>
      <c r="W105" s="583">
        <v>18</v>
      </c>
      <c r="X105" s="582">
        <f t="shared" si="113"/>
        <v>85.714285714285708</v>
      </c>
      <c r="Y105" s="588"/>
      <c r="Z105" s="586"/>
      <c r="AA105" s="593"/>
      <c r="AB105" s="322"/>
      <c r="AC105" s="442"/>
      <c r="AD105" s="322"/>
      <c r="AE105" s="322"/>
      <c r="AF105" s="322"/>
      <c r="AG105" s="598">
        <v>3</v>
      </c>
      <c r="AH105" s="597">
        <f t="shared" si="116"/>
        <v>14.285714285714286</v>
      </c>
      <c r="AI105" s="603">
        <v>5</v>
      </c>
      <c r="AJ105" s="602">
        <f t="shared" si="114"/>
        <v>23.80952380952381</v>
      </c>
      <c r="AK105" s="605">
        <v>9</v>
      </c>
      <c r="AL105" s="609">
        <f t="shared" si="104"/>
        <v>42.857142857142854</v>
      </c>
      <c r="AM105" s="322"/>
      <c r="AN105" s="612"/>
      <c r="AO105" s="610">
        <v>7</v>
      </c>
      <c r="AP105" s="601">
        <f t="shared" si="107"/>
        <v>33.333333333333336</v>
      </c>
    </row>
    <row r="106" spans="1:42" x14ac:dyDescent="0.2">
      <c r="A106" s="322">
        <v>16</v>
      </c>
      <c r="B106" s="836"/>
      <c r="C106" s="152" t="s">
        <v>102</v>
      </c>
      <c r="D106" s="322">
        <v>1</v>
      </c>
      <c r="E106" s="322"/>
      <c r="F106" s="322">
        <v>21</v>
      </c>
      <c r="G106" s="322"/>
      <c r="H106" s="775">
        <f t="shared" si="103"/>
        <v>0</v>
      </c>
      <c r="I106" s="322">
        <v>21</v>
      </c>
      <c r="J106" s="772">
        <f t="shared" si="105"/>
        <v>100</v>
      </c>
      <c r="K106" s="559">
        <v>12</v>
      </c>
      <c r="L106" s="563">
        <f t="shared" si="108"/>
        <v>57.142857142857146</v>
      </c>
      <c r="M106" s="564">
        <v>9</v>
      </c>
      <c r="N106" s="563">
        <f t="shared" si="109"/>
        <v>42.857142857142854</v>
      </c>
      <c r="O106" s="567">
        <v>3</v>
      </c>
      <c r="P106" s="575">
        <f t="shared" si="110"/>
        <v>14.285714285714286</v>
      </c>
      <c r="Q106" s="569">
        <v>5</v>
      </c>
      <c r="R106" s="577">
        <f t="shared" si="106"/>
        <v>23.80952380952381</v>
      </c>
      <c r="S106" s="571">
        <v>13</v>
      </c>
      <c r="T106" s="577">
        <f t="shared" si="111"/>
        <v>61.904761904761905</v>
      </c>
      <c r="U106" s="578">
        <v>0</v>
      </c>
      <c r="V106" s="577">
        <f t="shared" si="112"/>
        <v>0</v>
      </c>
      <c r="W106" s="583">
        <v>21</v>
      </c>
      <c r="X106" s="582">
        <f t="shared" si="113"/>
        <v>100</v>
      </c>
      <c r="Y106" s="588"/>
      <c r="Z106" s="586"/>
      <c r="AA106" s="593"/>
      <c r="AB106" s="322"/>
      <c r="AC106" s="442"/>
      <c r="AD106" s="322"/>
      <c r="AE106" s="322"/>
      <c r="AF106" s="322"/>
      <c r="AG106" s="598"/>
      <c r="AH106" s="322"/>
      <c r="AI106" s="603">
        <v>9</v>
      </c>
      <c r="AJ106" s="602">
        <f t="shared" si="114"/>
        <v>42.857142857142854</v>
      </c>
      <c r="AK106" s="605">
        <v>1</v>
      </c>
      <c r="AL106" s="609">
        <f t="shared" si="104"/>
        <v>4.7619047619047619</v>
      </c>
      <c r="AM106" s="322"/>
      <c r="AN106" s="612"/>
      <c r="AO106" s="610">
        <v>11</v>
      </c>
      <c r="AP106" s="601">
        <f t="shared" si="107"/>
        <v>52.38095238095238</v>
      </c>
    </row>
    <row r="107" spans="1:42" x14ac:dyDescent="0.2">
      <c r="A107" s="322">
        <v>17</v>
      </c>
      <c r="B107" s="836"/>
      <c r="C107" s="152" t="s">
        <v>103</v>
      </c>
      <c r="D107" s="322">
        <v>1</v>
      </c>
      <c r="E107" s="322"/>
      <c r="F107" s="322">
        <v>21</v>
      </c>
      <c r="G107" s="322"/>
      <c r="H107" s="775">
        <f t="shared" si="103"/>
        <v>0</v>
      </c>
      <c r="I107" s="322">
        <v>21</v>
      </c>
      <c r="J107" s="772">
        <f t="shared" si="105"/>
        <v>100</v>
      </c>
      <c r="K107" s="559">
        <v>11</v>
      </c>
      <c r="L107" s="563">
        <f t="shared" si="108"/>
        <v>52.38095238095238</v>
      </c>
      <c r="M107" s="564">
        <v>10</v>
      </c>
      <c r="N107" s="563">
        <f t="shared" si="109"/>
        <v>47.61904761904762</v>
      </c>
      <c r="O107" s="567">
        <v>2</v>
      </c>
      <c r="P107" s="575">
        <f t="shared" si="110"/>
        <v>9.5238095238095237</v>
      </c>
      <c r="Q107" s="569">
        <v>9</v>
      </c>
      <c r="R107" s="577">
        <f t="shared" si="106"/>
        <v>42.857142857142854</v>
      </c>
      <c r="S107" s="571">
        <v>7</v>
      </c>
      <c r="T107" s="577">
        <f t="shared" si="111"/>
        <v>33.333333333333336</v>
      </c>
      <c r="U107" s="578">
        <v>3</v>
      </c>
      <c r="V107" s="577">
        <f t="shared" si="112"/>
        <v>14.285714285714286</v>
      </c>
      <c r="W107" s="583">
        <v>21</v>
      </c>
      <c r="X107" s="582">
        <f t="shared" si="113"/>
        <v>100</v>
      </c>
      <c r="Y107" s="588"/>
      <c r="Z107" s="586"/>
      <c r="AA107" s="593"/>
      <c r="AB107" s="322"/>
      <c r="AC107" s="442"/>
      <c r="AD107" s="322"/>
      <c r="AE107" s="322"/>
      <c r="AF107" s="322"/>
      <c r="AG107" s="598"/>
      <c r="AH107" s="322"/>
      <c r="AI107" s="603">
        <v>5</v>
      </c>
      <c r="AJ107" s="602">
        <f t="shared" si="114"/>
        <v>23.80952380952381</v>
      </c>
      <c r="AK107" s="605">
        <v>3</v>
      </c>
      <c r="AL107" s="609">
        <f t="shared" si="104"/>
        <v>14.285714285714286</v>
      </c>
      <c r="AM107" s="322">
        <v>2</v>
      </c>
      <c r="AN107" s="607">
        <f t="shared" ref="AN107" si="117">AM107*100/F107</f>
        <v>9.5238095238095237</v>
      </c>
      <c r="AO107" s="610">
        <v>11</v>
      </c>
      <c r="AP107" s="601">
        <f t="shared" si="107"/>
        <v>52.38095238095238</v>
      </c>
    </row>
    <row r="108" spans="1:42" x14ac:dyDescent="0.2">
      <c r="A108" s="134"/>
      <c r="B108" s="324" t="s">
        <v>104</v>
      </c>
      <c r="C108" s="324">
        <v>13</v>
      </c>
      <c r="D108" s="135">
        <v>12</v>
      </c>
      <c r="E108" s="135">
        <v>1</v>
      </c>
      <c r="F108" s="135">
        <f>F111+F112+F113+F114+F115+F116+F117+F118+F119+F120+F121+F122+F123</f>
        <v>203</v>
      </c>
      <c r="G108" s="135">
        <f t="shared" ref="G108:I108" si="118">G111+G112+G113+G114+G115+G116+G117+G118+G119+G120+G121+G122+G123</f>
        <v>31</v>
      </c>
      <c r="H108" s="62">
        <f t="shared" si="103"/>
        <v>15.270935960591133</v>
      </c>
      <c r="I108" s="135">
        <f t="shared" si="118"/>
        <v>172</v>
      </c>
      <c r="J108" s="122">
        <f t="shared" si="105"/>
        <v>84.729064039408868</v>
      </c>
      <c r="K108" s="135">
        <v>126</v>
      </c>
      <c r="L108" s="62">
        <f>K108*100/F108</f>
        <v>62.068965517241381</v>
      </c>
      <c r="M108" s="135">
        <v>77</v>
      </c>
      <c r="N108" s="62">
        <f>M108*100/F108</f>
        <v>37.931034482758619</v>
      </c>
      <c r="O108" s="135">
        <v>26</v>
      </c>
      <c r="P108" s="62">
        <f>O108*100/F108</f>
        <v>12.807881773399014</v>
      </c>
      <c r="Q108" s="135">
        <v>109</v>
      </c>
      <c r="R108" s="136">
        <f>Q108*100/F108</f>
        <v>53.694581280788178</v>
      </c>
      <c r="S108" s="135">
        <v>60</v>
      </c>
      <c r="T108" s="136">
        <f>S108*100/F108</f>
        <v>29.55665024630542</v>
      </c>
      <c r="U108" s="135">
        <v>8</v>
      </c>
      <c r="V108" s="136">
        <f>U108*100/F108</f>
        <v>3.9408866995073892</v>
      </c>
      <c r="W108" s="135">
        <v>175</v>
      </c>
      <c r="X108" s="136">
        <f>W108*100/F108</f>
        <v>86.206896551724142</v>
      </c>
      <c r="Y108" s="135">
        <v>11</v>
      </c>
      <c r="Z108" s="136">
        <f>Y108*100/F108</f>
        <v>5.4187192118226601</v>
      </c>
      <c r="AA108" s="135"/>
      <c r="AB108" s="137"/>
      <c r="AC108" s="135"/>
      <c r="AD108" s="135"/>
      <c r="AE108" s="135">
        <v>7</v>
      </c>
      <c r="AF108" s="136">
        <f>AE108*100/F108</f>
        <v>3.4482758620689653</v>
      </c>
      <c r="AG108" s="135">
        <v>10</v>
      </c>
      <c r="AH108" s="136">
        <f>AG108*100/F108</f>
        <v>4.9261083743842367</v>
      </c>
      <c r="AI108" s="135">
        <v>50</v>
      </c>
      <c r="AJ108" s="136">
        <f>AI108*100/F108</f>
        <v>24.630541871921181</v>
      </c>
      <c r="AK108" s="135">
        <v>36</v>
      </c>
      <c r="AL108" s="136">
        <f>AK108*100/F108</f>
        <v>17.733990147783253</v>
      </c>
      <c r="AM108" s="135"/>
      <c r="AN108" s="137"/>
      <c r="AO108" s="135">
        <v>117</v>
      </c>
      <c r="AP108" s="420">
        <f>AO108*100/F108</f>
        <v>57.635467980295566</v>
      </c>
    </row>
    <row r="109" spans="1:42" x14ac:dyDescent="0.2">
      <c r="A109" s="134"/>
      <c r="B109" s="324" t="s">
        <v>22</v>
      </c>
      <c r="C109" s="324">
        <v>1</v>
      </c>
      <c r="D109" s="135"/>
      <c r="E109" s="135">
        <v>1</v>
      </c>
      <c r="F109" s="135">
        <v>31</v>
      </c>
      <c r="G109" s="135">
        <v>31</v>
      </c>
      <c r="H109" s="62"/>
      <c r="I109" s="138"/>
      <c r="J109" s="122"/>
      <c r="K109" s="138">
        <v>21</v>
      </c>
      <c r="L109" s="420">
        <f>K109*100/G109</f>
        <v>67.741935483870961</v>
      </c>
      <c r="M109" s="138">
        <v>10</v>
      </c>
      <c r="N109" s="420">
        <f>M109*100/G109</f>
        <v>32.258064516129032</v>
      </c>
      <c r="O109" s="138">
        <v>2</v>
      </c>
      <c r="P109" s="420">
        <f>O109*100/G109</f>
        <v>6.4516129032258061</v>
      </c>
      <c r="Q109" s="138">
        <v>23</v>
      </c>
      <c r="R109" s="136">
        <f>Q109*100/G109</f>
        <v>74.193548387096769</v>
      </c>
      <c r="S109" s="138">
        <v>5</v>
      </c>
      <c r="T109" s="136">
        <f>S109*100/G109</f>
        <v>16.129032258064516</v>
      </c>
      <c r="U109" s="138">
        <v>1</v>
      </c>
      <c r="V109" s="136">
        <f>U109*100/G109</f>
        <v>3.225806451612903</v>
      </c>
      <c r="W109" s="138">
        <v>27</v>
      </c>
      <c r="X109" s="136">
        <f>W109*100/G109</f>
        <v>87.096774193548384</v>
      </c>
      <c r="Y109" s="138">
        <v>1</v>
      </c>
      <c r="Z109" s="136">
        <f>Y109*100/G109</f>
        <v>3.225806451612903</v>
      </c>
      <c r="AA109" s="138"/>
      <c r="AB109" s="137"/>
      <c r="AC109" s="138"/>
      <c r="AD109" s="139"/>
      <c r="AE109" s="138">
        <v>1</v>
      </c>
      <c r="AF109" s="136">
        <f>AE109*100/G109</f>
        <v>3.225806451612903</v>
      </c>
      <c r="AG109" s="138">
        <v>2</v>
      </c>
      <c r="AH109" s="136">
        <f>AG109*100/G109</f>
        <v>6.4516129032258061</v>
      </c>
      <c r="AI109" s="138">
        <v>2</v>
      </c>
      <c r="AJ109" s="136">
        <f>AI109*100/G109</f>
        <v>6.4516129032258061</v>
      </c>
      <c r="AK109" s="138">
        <v>3</v>
      </c>
      <c r="AL109" s="136">
        <f>AK109*100/G109</f>
        <v>9.67741935483871</v>
      </c>
      <c r="AM109" s="138"/>
      <c r="AN109" s="137"/>
      <c r="AO109" s="138">
        <v>26</v>
      </c>
      <c r="AP109" s="420">
        <f>AO109*100/G109</f>
        <v>83.870967741935488</v>
      </c>
    </row>
    <row r="110" spans="1:42" x14ac:dyDescent="0.2">
      <c r="A110" s="134"/>
      <c r="B110" s="324" t="s">
        <v>23</v>
      </c>
      <c r="C110" s="324">
        <v>12</v>
      </c>
      <c r="D110" s="135">
        <v>12</v>
      </c>
      <c r="E110" s="135">
        <v>1</v>
      </c>
      <c r="F110" s="135">
        <f>F112+F113+F114+F115+F116+F117+F118+F119+F120+F121+F122+F123</f>
        <v>172</v>
      </c>
      <c r="G110" s="135">
        <f t="shared" ref="G110:I110" si="119">G112+G113+G114+G115+G116+G117+G118+G119+G120+G121+G122+G123</f>
        <v>0</v>
      </c>
      <c r="H110" s="62">
        <f t="shared" si="103"/>
        <v>0</v>
      </c>
      <c r="I110" s="135">
        <f t="shared" si="119"/>
        <v>172</v>
      </c>
      <c r="J110" s="122">
        <f t="shared" si="105"/>
        <v>100</v>
      </c>
      <c r="K110" s="135">
        <v>105</v>
      </c>
      <c r="L110" s="420">
        <f t="shared" ref="L110:L123" si="120">K110*100/F110</f>
        <v>61.046511627906973</v>
      </c>
      <c r="M110" s="135">
        <v>67</v>
      </c>
      <c r="N110" s="420">
        <f t="shared" ref="N110:N123" si="121">M110*100/F110</f>
        <v>38.953488372093027</v>
      </c>
      <c r="O110" s="135">
        <v>24</v>
      </c>
      <c r="P110" s="420">
        <f t="shared" ref="P110:P123" si="122">O110*100/F110</f>
        <v>13.953488372093023</v>
      </c>
      <c r="Q110" s="135">
        <v>86</v>
      </c>
      <c r="R110" s="136">
        <f t="shared" ref="R110:R123" si="123">Q110*100/F110</f>
        <v>50</v>
      </c>
      <c r="S110" s="135">
        <v>55</v>
      </c>
      <c r="T110" s="136">
        <f t="shared" ref="T110:T123" si="124">S110*100/F110</f>
        <v>31.976744186046513</v>
      </c>
      <c r="U110" s="135">
        <v>7</v>
      </c>
      <c r="V110" s="136">
        <f t="shared" ref="V110:V111" si="125">U110*100/F110</f>
        <v>4.0697674418604652</v>
      </c>
      <c r="W110" s="135">
        <v>148</v>
      </c>
      <c r="X110" s="136">
        <f t="shared" ref="X110:X123" si="126">W110*100/F110</f>
        <v>86.04651162790698</v>
      </c>
      <c r="Y110" s="135">
        <v>10</v>
      </c>
      <c r="Z110" s="136">
        <f t="shared" ref="Z110:Z112" si="127">Y110*100/F110</f>
        <v>5.8139534883720927</v>
      </c>
      <c r="AA110" s="135"/>
      <c r="AB110" s="430"/>
      <c r="AC110" s="431"/>
      <c r="AD110" s="432"/>
      <c r="AE110" s="478" t="s">
        <v>527</v>
      </c>
      <c r="AF110" s="136">
        <f t="shared" ref="AF110:AF111" si="128">AE110*100/F110</f>
        <v>3.4883720930232558</v>
      </c>
      <c r="AG110" s="135">
        <v>8</v>
      </c>
      <c r="AH110" s="136">
        <f t="shared" ref="AH110:AH115" si="129">AG110*100/F110</f>
        <v>4.6511627906976747</v>
      </c>
      <c r="AI110" s="135">
        <v>48</v>
      </c>
      <c r="AJ110" s="136">
        <f t="shared" ref="AJ110:AJ123" si="130">AI110*100/F110</f>
        <v>27.906976744186046</v>
      </c>
      <c r="AK110" s="135">
        <v>33</v>
      </c>
      <c r="AL110" s="136">
        <f t="shared" ref="AL110:AL123" si="131">AK110*100/F110</f>
        <v>19.186046511627907</v>
      </c>
      <c r="AM110" s="135"/>
      <c r="AN110" s="420"/>
      <c r="AO110" s="135">
        <v>91</v>
      </c>
      <c r="AP110" s="420">
        <f t="shared" ref="AP110:AP123" si="132">AO110*100/F110</f>
        <v>52.906976744186046</v>
      </c>
    </row>
    <row r="111" spans="1:42" ht="24" x14ac:dyDescent="0.2">
      <c r="A111" s="762">
        <v>1</v>
      </c>
      <c r="B111" s="847" t="s">
        <v>105</v>
      </c>
      <c r="C111" s="154" t="s">
        <v>106</v>
      </c>
      <c r="D111" s="138"/>
      <c r="E111" s="138">
        <v>1</v>
      </c>
      <c r="F111" s="138">
        <v>31</v>
      </c>
      <c r="G111" s="138">
        <v>31</v>
      </c>
      <c r="H111" s="62">
        <f t="shared" si="103"/>
        <v>100</v>
      </c>
      <c r="I111" s="138"/>
      <c r="J111" s="122">
        <f t="shared" si="105"/>
        <v>0</v>
      </c>
      <c r="K111" s="617">
        <v>21</v>
      </c>
      <c r="L111" s="91">
        <f t="shared" si="120"/>
        <v>67.741935483870961</v>
      </c>
      <c r="M111" s="617">
        <v>10</v>
      </c>
      <c r="N111" s="91">
        <f t="shared" si="121"/>
        <v>32.258064516129032</v>
      </c>
      <c r="O111" s="617">
        <v>2</v>
      </c>
      <c r="P111" s="91">
        <f t="shared" si="122"/>
        <v>6.4516129032258061</v>
      </c>
      <c r="Q111" s="617">
        <v>23</v>
      </c>
      <c r="R111" s="618">
        <f t="shared" si="123"/>
        <v>74.193548387096769</v>
      </c>
      <c r="S111" s="617">
        <v>5</v>
      </c>
      <c r="T111" s="618">
        <f t="shared" si="124"/>
        <v>16.129032258064516</v>
      </c>
      <c r="U111" s="617">
        <v>1</v>
      </c>
      <c r="V111" s="618">
        <f t="shared" si="125"/>
        <v>3.225806451612903</v>
      </c>
      <c r="W111" s="617">
        <v>27</v>
      </c>
      <c r="X111" s="618">
        <f t="shared" si="126"/>
        <v>87.096774193548384</v>
      </c>
      <c r="Y111" s="617">
        <v>1</v>
      </c>
      <c r="Z111" s="618">
        <f t="shared" si="127"/>
        <v>3.225806451612903</v>
      </c>
      <c r="AA111" s="431"/>
      <c r="AB111" s="432"/>
      <c r="AC111" s="431"/>
      <c r="AD111" s="432"/>
      <c r="AE111" s="617">
        <v>1</v>
      </c>
      <c r="AF111" s="618">
        <f t="shared" si="128"/>
        <v>3.225806451612903</v>
      </c>
      <c r="AG111" s="617">
        <v>2</v>
      </c>
      <c r="AH111" s="618">
        <f t="shared" si="129"/>
        <v>6.4516129032258061</v>
      </c>
      <c r="AI111" s="617">
        <v>2</v>
      </c>
      <c r="AJ111" s="618">
        <f t="shared" si="130"/>
        <v>6.4516129032258061</v>
      </c>
      <c r="AK111" s="617">
        <v>3</v>
      </c>
      <c r="AL111" s="618">
        <f t="shared" si="131"/>
        <v>9.67741935483871</v>
      </c>
      <c r="AM111" s="431"/>
      <c r="AN111" s="423"/>
      <c r="AO111" s="617">
        <v>26</v>
      </c>
      <c r="AP111" s="91">
        <f t="shared" si="132"/>
        <v>83.870967741935488</v>
      </c>
    </row>
    <row r="112" spans="1:42" x14ac:dyDescent="0.2">
      <c r="A112" s="762">
        <v>2</v>
      </c>
      <c r="B112" s="848"/>
      <c r="C112" s="154" t="s">
        <v>107</v>
      </c>
      <c r="D112" s="433">
        <v>1</v>
      </c>
      <c r="E112" s="64"/>
      <c r="F112" s="140">
        <v>21</v>
      </c>
      <c r="G112" s="140"/>
      <c r="H112" s="767">
        <f t="shared" si="103"/>
        <v>0</v>
      </c>
      <c r="I112" s="140">
        <v>21</v>
      </c>
      <c r="J112" s="771">
        <f t="shared" si="105"/>
        <v>100</v>
      </c>
      <c r="K112" s="433">
        <v>12</v>
      </c>
      <c r="L112" s="91">
        <f t="shared" si="120"/>
        <v>57.142857142857146</v>
      </c>
      <c r="M112" s="433">
        <v>9</v>
      </c>
      <c r="N112" s="91">
        <f t="shared" si="121"/>
        <v>42.857142857142854</v>
      </c>
      <c r="O112" s="433">
        <v>2</v>
      </c>
      <c r="P112" s="91">
        <f t="shared" si="122"/>
        <v>9.5238095238095237</v>
      </c>
      <c r="Q112" s="433">
        <v>12</v>
      </c>
      <c r="R112" s="618">
        <f t="shared" si="123"/>
        <v>57.142857142857146</v>
      </c>
      <c r="S112" s="433">
        <v>7</v>
      </c>
      <c r="T112" s="618">
        <f t="shared" si="124"/>
        <v>33.333333333333336</v>
      </c>
      <c r="U112" s="433"/>
      <c r="V112" s="619"/>
      <c r="W112" s="433">
        <v>19</v>
      </c>
      <c r="X112" s="618">
        <f t="shared" si="126"/>
        <v>90.476190476190482</v>
      </c>
      <c r="Y112" s="433">
        <v>2</v>
      </c>
      <c r="Z112" s="618">
        <f t="shared" si="127"/>
        <v>9.5238095238095237</v>
      </c>
      <c r="AA112" s="422"/>
      <c r="AB112" s="432"/>
      <c r="AC112" s="431"/>
      <c r="AD112" s="432"/>
      <c r="AE112" s="431"/>
      <c r="AF112" s="620"/>
      <c r="AG112" s="433"/>
      <c r="AH112" s="621"/>
      <c r="AI112" s="433">
        <v>4</v>
      </c>
      <c r="AJ112" s="618">
        <f t="shared" si="130"/>
        <v>19.047619047619047</v>
      </c>
      <c r="AK112" s="433">
        <v>5</v>
      </c>
      <c r="AL112" s="618">
        <f t="shared" si="131"/>
        <v>23.80952380952381</v>
      </c>
      <c r="AM112" s="431"/>
      <c r="AN112" s="443"/>
      <c r="AO112" s="433">
        <v>12</v>
      </c>
      <c r="AP112" s="91">
        <f t="shared" si="132"/>
        <v>57.142857142857146</v>
      </c>
    </row>
    <row r="113" spans="1:42" x14ac:dyDescent="0.2">
      <c r="A113" s="762">
        <v>3</v>
      </c>
      <c r="B113" s="848"/>
      <c r="C113" s="154" t="s">
        <v>108</v>
      </c>
      <c r="D113" s="433">
        <v>1</v>
      </c>
      <c r="E113" s="64"/>
      <c r="F113" s="140">
        <v>11</v>
      </c>
      <c r="G113" s="140"/>
      <c r="H113" s="767">
        <f t="shared" si="103"/>
        <v>0</v>
      </c>
      <c r="I113" s="140">
        <v>11</v>
      </c>
      <c r="J113" s="771">
        <f t="shared" si="105"/>
        <v>100</v>
      </c>
      <c r="K113" s="433">
        <v>6</v>
      </c>
      <c r="L113" s="91">
        <f t="shared" si="120"/>
        <v>54.545454545454547</v>
      </c>
      <c r="M113" s="433">
        <v>5</v>
      </c>
      <c r="N113" s="91">
        <f t="shared" si="121"/>
        <v>45.454545454545453</v>
      </c>
      <c r="O113" s="433">
        <v>2</v>
      </c>
      <c r="P113" s="91">
        <f t="shared" si="122"/>
        <v>18.181818181818183</v>
      </c>
      <c r="Q113" s="433">
        <v>7</v>
      </c>
      <c r="R113" s="618">
        <f t="shared" si="123"/>
        <v>63.636363636363633</v>
      </c>
      <c r="S113" s="433">
        <v>2</v>
      </c>
      <c r="T113" s="618">
        <f t="shared" si="124"/>
        <v>18.181818181818183</v>
      </c>
      <c r="U113" s="433"/>
      <c r="V113" s="619"/>
      <c r="W113" s="433">
        <v>10</v>
      </c>
      <c r="X113" s="618">
        <f t="shared" si="126"/>
        <v>90.909090909090907</v>
      </c>
      <c r="Y113" s="433"/>
      <c r="Z113" s="432"/>
      <c r="AA113" s="422"/>
      <c r="AB113" s="432"/>
      <c r="AC113" s="431"/>
      <c r="AD113" s="432"/>
      <c r="AE113" s="431"/>
      <c r="AF113" s="620"/>
      <c r="AG113" s="433">
        <v>1</v>
      </c>
      <c r="AH113" s="618">
        <f t="shared" si="129"/>
        <v>9.0909090909090917</v>
      </c>
      <c r="AI113" s="433">
        <v>3</v>
      </c>
      <c r="AJ113" s="618">
        <f t="shared" si="130"/>
        <v>27.272727272727273</v>
      </c>
      <c r="AK113" s="433">
        <v>3</v>
      </c>
      <c r="AL113" s="618">
        <f t="shared" si="131"/>
        <v>27.272727272727273</v>
      </c>
      <c r="AM113" s="431"/>
      <c r="AN113" s="443"/>
      <c r="AO113" s="433">
        <v>5</v>
      </c>
      <c r="AP113" s="91">
        <f t="shared" si="132"/>
        <v>45.454545454545453</v>
      </c>
    </row>
    <row r="114" spans="1:42" x14ac:dyDescent="0.2">
      <c r="A114" s="762">
        <v>4</v>
      </c>
      <c r="B114" s="848"/>
      <c r="C114" s="154" t="s">
        <v>495</v>
      </c>
      <c r="D114" s="421">
        <v>1</v>
      </c>
      <c r="E114" s="63"/>
      <c r="F114" s="140">
        <v>11</v>
      </c>
      <c r="G114" s="140"/>
      <c r="H114" s="767">
        <f t="shared" si="103"/>
        <v>0</v>
      </c>
      <c r="I114" s="140">
        <v>11</v>
      </c>
      <c r="J114" s="771">
        <f t="shared" si="105"/>
        <v>100</v>
      </c>
      <c r="K114" s="433">
        <v>6</v>
      </c>
      <c r="L114" s="91">
        <f t="shared" si="120"/>
        <v>54.545454545454547</v>
      </c>
      <c r="M114" s="433">
        <v>5</v>
      </c>
      <c r="N114" s="91">
        <f t="shared" si="121"/>
        <v>45.454545454545453</v>
      </c>
      <c r="O114" s="433">
        <v>3</v>
      </c>
      <c r="P114" s="91">
        <f t="shared" si="122"/>
        <v>27.272727272727273</v>
      </c>
      <c r="Q114" s="433">
        <v>4</v>
      </c>
      <c r="R114" s="618">
        <f t="shared" si="123"/>
        <v>36.363636363636367</v>
      </c>
      <c r="S114" s="433">
        <v>4</v>
      </c>
      <c r="T114" s="618">
        <f t="shared" si="124"/>
        <v>36.363636363636367</v>
      </c>
      <c r="U114" s="433"/>
      <c r="V114" s="619"/>
      <c r="W114" s="433">
        <v>11</v>
      </c>
      <c r="X114" s="618">
        <f t="shared" si="126"/>
        <v>100</v>
      </c>
      <c r="Y114" s="433"/>
      <c r="Z114" s="432"/>
      <c r="AA114" s="421"/>
      <c r="AB114" s="432"/>
      <c r="AC114" s="431"/>
      <c r="AD114" s="432"/>
      <c r="AE114" s="431"/>
      <c r="AF114" s="620"/>
      <c r="AG114" s="431"/>
      <c r="AH114" s="621"/>
      <c r="AI114" s="433">
        <v>8</v>
      </c>
      <c r="AJ114" s="618">
        <f t="shared" si="130"/>
        <v>72.727272727272734</v>
      </c>
      <c r="AK114" s="433"/>
      <c r="AL114" s="618">
        <f t="shared" si="131"/>
        <v>0</v>
      </c>
      <c r="AM114" s="431"/>
      <c r="AN114" s="443"/>
      <c r="AO114" s="421">
        <v>3</v>
      </c>
      <c r="AP114" s="91">
        <f t="shared" si="132"/>
        <v>27.272727272727273</v>
      </c>
    </row>
    <row r="115" spans="1:42" x14ac:dyDescent="0.2">
      <c r="A115" s="762">
        <v>5</v>
      </c>
      <c r="B115" s="848"/>
      <c r="C115" s="154" t="s">
        <v>109</v>
      </c>
      <c r="D115" s="421">
        <v>1</v>
      </c>
      <c r="E115" s="63"/>
      <c r="F115" s="140">
        <v>21</v>
      </c>
      <c r="G115" s="140"/>
      <c r="H115" s="767">
        <f t="shared" si="103"/>
        <v>0</v>
      </c>
      <c r="I115" s="140">
        <v>21</v>
      </c>
      <c r="J115" s="771">
        <f t="shared" si="105"/>
        <v>100</v>
      </c>
      <c r="K115" s="433">
        <v>13</v>
      </c>
      <c r="L115" s="91">
        <f t="shared" si="120"/>
        <v>61.904761904761905</v>
      </c>
      <c r="M115" s="433">
        <v>8</v>
      </c>
      <c r="N115" s="91">
        <f t="shared" si="121"/>
        <v>38.095238095238095</v>
      </c>
      <c r="O115" s="433"/>
      <c r="P115" s="91">
        <f t="shared" si="122"/>
        <v>0</v>
      </c>
      <c r="Q115" s="433">
        <v>12</v>
      </c>
      <c r="R115" s="618">
        <f t="shared" si="123"/>
        <v>57.142857142857146</v>
      </c>
      <c r="S115" s="433">
        <v>5</v>
      </c>
      <c r="T115" s="618">
        <f t="shared" si="124"/>
        <v>23.80952380952381</v>
      </c>
      <c r="U115" s="433">
        <v>4</v>
      </c>
      <c r="V115" s="618">
        <f t="shared" ref="V115" si="133">U115*100/F115</f>
        <v>19.047619047619047</v>
      </c>
      <c r="W115" s="433">
        <v>13</v>
      </c>
      <c r="X115" s="618">
        <f t="shared" si="126"/>
        <v>61.904761904761905</v>
      </c>
      <c r="Y115" s="433">
        <v>2</v>
      </c>
      <c r="Z115" s="618">
        <f t="shared" ref="Z115:Z119" si="134">Y115*100/F115</f>
        <v>9.5238095238095237</v>
      </c>
      <c r="AA115" s="421"/>
      <c r="AB115" s="432"/>
      <c r="AC115" s="431"/>
      <c r="AD115" s="432"/>
      <c r="AE115" s="431"/>
      <c r="AF115" s="620"/>
      <c r="AG115" s="433">
        <v>6</v>
      </c>
      <c r="AH115" s="618">
        <f t="shared" si="129"/>
        <v>28.571428571428573</v>
      </c>
      <c r="AI115" s="433">
        <v>3</v>
      </c>
      <c r="AJ115" s="618">
        <f t="shared" si="130"/>
        <v>14.285714285714286</v>
      </c>
      <c r="AK115" s="433">
        <v>5</v>
      </c>
      <c r="AL115" s="618">
        <f t="shared" si="131"/>
        <v>23.80952380952381</v>
      </c>
      <c r="AM115" s="431"/>
      <c r="AN115" s="443"/>
      <c r="AO115" s="421">
        <v>13</v>
      </c>
      <c r="AP115" s="91">
        <f t="shared" si="132"/>
        <v>61.904761904761905</v>
      </c>
    </row>
    <row r="116" spans="1:42" x14ac:dyDescent="0.2">
      <c r="A116" s="762">
        <v>6</v>
      </c>
      <c r="B116" s="848"/>
      <c r="C116" s="154" t="s">
        <v>110</v>
      </c>
      <c r="D116" s="421">
        <v>1</v>
      </c>
      <c r="E116" s="63"/>
      <c r="F116" s="140">
        <v>11</v>
      </c>
      <c r="G116" s="140"/>
      <c r="H116" s="767">
        <f t="shared" si="103"/>
        <v>0</v>
      </c>
      <c r="I116" s="140">
        <v>11</v>
      </c>
      <c r="J116" s="771">
        <f t="shared" si="105"/>
        <v>100</v>
      </c>
      <c r="K116" s="433">
        <v>6</v>
      </c>
      <c r="L116" s="91">
        <f t="shared" si="120"/>
        <v>54.545454545454547</v>
      </c>
      <c r="M116" s="433">
        <v>5</v>
      </c>
      <c r="N116" s="91">
        <f t="shared" si="121"/>
        <v>45.454545454545453</v>
      </c>
      <c r="O116" s="433">
        <v>1</v>
      </c>
      <c r="P116" s="91">
        <f t="shared" si="122"/>
        <v>9.0909090909090917</v>
      </c>
      <c r="Q116" s="433">
        <v>3</v>
      </c>
      <c r="R116" s="618">
        <f t="shared" si="123"/>
        <v>27.272727272727273</v>
      </c>
      <c r="S116" s="433">
        <v>7</v>
      </c>
      <c r="T116" s="618">
        <f t="shared" si="124"/>
        <v>63.636363636363633</v>
      </c>
      <c r="U116" s="433"/>
      <c r="V116" s="619"/>
      <c r="W116" s="433">
        <v>11</v>
      </c>
      <c r="X116" s="618">
        <f t="shared" si="126"/>
        <v>100</v>
      </c>
      <c r="Y116" s="433"/>
      <c r="Z116" s="618"/>
      <c r="AA116" s="421"/>
      <c r="AB116" s="432"/>
      <c r="AC116" s="431"/>
      <c r="AD116" s="432"/>
      <c r="AE116" s="431"/>
      <c r="AF116" s="620"/>
      <c r="AG116" s="431"/>
      <c r="AH116" s="621"/>
      <c r="AI116" s="433">
        <v>4</v>
      </c>
      <c r="AJ116" s="618">
        <f t="shared" si="130"/>
        <v>36.363636363636367</v>
      </c>
      <c r="AK116" s="617">
        <v>2</v>
      </c>
      <c r="AL116" s="618">
        <f t="shared" si="131"/>
        <v>18.181818181818183</v>
      </c>
      <c r="AM116" s="431"/>
      <c r="AN116" s="443"/>
      <c r="AO116" s="421">
        <v>5</v>
      </c>
      <c r="AP116" s="91">
        <f t="shared" si="132"/>
        <v>45.454545454545453</v>
      </c>
    </row>
    <row r="117" spans="1:42" x14ac:dyDescent="0.2">
      <c r="A117" s="762">
        <v>7</v>
      </c>
      <c r="B117" s="848"/>
      <c r="C117" s="154" t="s">
        <v>496</v>
      </c>
      <c r="D117" s="421">
        <v>1</v>
      </c>
      <c r="E117" s="63"/>
      <c r="F117" s="140">
        <v>11</v>
      </c>
      <c r="G117" s="140"/>
      <c r="H117" s="767">
        <f t="shared" si="103"/>
        <v>0</v>
      </c>
      <c r="I117" s="140">
        <v>11</v>
      </c>
      <c r="J117" s="771">
        <f t="shared" si="105"/>
        <v>100</v>
      </c>
      <c r="K117" s="433">
        <v>6</v>
      </c>
      <c r="L117" s="91">
        <f t="shared" si="120"/>
        <v>54.545454545454547</v>
      </c>
      <c r="M117" s="433">
        <v>5</v>
      </c>
      <c r="N117" s="91">
        <f t="shared" si="121"/>
        <v>45.454545454545453</v>
      </c>
      <c r="O117" s="433">
        <v>2</v>
      </c>
      <c r="P117" s="91">
        <f t="shared" si="122"/>
        <v>18.181818181818183</v>
      </c>
      <c r="Q117" s="433">
        <v>5</v>
      </c>
      <c r="R117" s="618">
        <f t="shared" si="123"/>
        <v>45.454545454545453</v>
      </c>
      <c r="S117" s="433">
        <v>4</v>
      </c>
      <c r="T117" s="618">
        <f t="shared" si="124"/>
        <v>36.363636363636367</v>
      </c>
      <c r="U117" s="433"/>
      <c r="V117" s="619"/>
      <c r="W117" s="433">
        <v>10</v>
      </c>
      <c r="X117" s="618">
        <f t="shared" si="126"/>
        <v>90.909090909090907</v>
      </c>
      <c r="Y117" s="433">
        <v>1</v>
      </c>
      <c r="Z117" s="618">
        <f t="shared" si="134"/>
        <v>9.0909090909090917</v>
      </c>
      <c r="AA117" s="421"/>
      <c r="AB117" s="432"/>
      <c r="AC117" s="431"/>
      <c r="AD117" s="432"/>
      <c r="AE117" s="431"/>
      <c r="AF117" s="620"/>
      <c r="AG117" s="431"/>
      <c r="AH117" s="621"/>
      <c r="AI117" s="433">
        <v>3</v>
      </c>
      <c r="AJ117" s="618">
        <f t="shared" si="130"/>
        <v>27.272727272727273</v>
      </c>
      <c r="AK117" s="617">
        <v>2</v>
      </c>
      <c r="AL117" s="618">
        <f t="shared" si="131"/>
        <v>18.181818181818183</v>
      </c>
      <c r="AM117" s="431"/>
      <c r="AN117" s="443"/>
      <c r="AO117" s="421">
        <v>6</v>
      </c>
      <c r="AP117" s="91">
        <f t="shared" si="132"/>
        <v>54.545454545454547</v>
      </c>
    </row>
    <row r="118" spans="1:42" x14ac:dyDescent="0.2">
      <c r="A118" s="762">
        <v>8</v>
      </c>
      <c r="B118" s="848"/>
      <c r="C118" s="154" t="s">
        <v>111</v>
      </c>
      <c r="D118" s="421">
        <v>1</v>
      </c>
      <c r="E118" s="63"/>
      <c r="F118" s="140">
        <v>11</v>
      </c>
      <c r="G118" s="140"/>
      <c r="H118" s="767">
        <f t="shared" si="103"/>
        <v>0</v>
      </c>
      <c r="I118" s="140">
        <v>11</v>
      </c>
      <c r="J118" s="771">
        <f t="shared" si="105"/>
        <v>100</v>
      </c>
      <c r="K118" s="433">
        <v>7</v>
      </c>
      <c r="L118" s="91">
        <f t="shared" si="120"/>
        <v>63.636363636363633</v>
      </c>
      <c r="M118" s="433">
        <v>4</v>
      </c>
      <c r="N118" s="91">
        <f t="shared" si="121"/>
        <v>36.363636363636367</v>
      </c>
      <c r="O118" s="433"/>
      <c r="P118" s="91">
        <f t="shared" si="122"/>
        <v>0</v>
      </c>
      <c r="Q118" s="433">
        <v>8</v>
      </c>
      <c r="R118" s="618">
        <f t="shared" si="123"/>
        <v>72.727272727272734</v>
      </c>
      <c r="S118" s="433">
        <v>3</v>
      </c>
      <c r="T118" s="618">
        <f t="shared" si="124"/>
        <v>27.272727272727273</v>
      </c>
      <c r="U118" s="433"/>
      <c r="V118" s="619"/>
      <c r="W118" s="433">
        <v>1</v>
      </c>
      <c r="X118" s="618">
        <f t="shared" si="126"/>
        <v>9.0909090909090917</v>
      </c>
      <c r="Y118" s="433">
        <v>3</v>
      </c>
      <c r="Z118" s="618">
        <f t="shared" si="134"/>
        <v>27.272727272727273</v>
      </c>
      <c r="AA118" s="421"/>
      <c r="AB118" s="432"/>
      <c r="AC118" s="431"/>
      <c r="AD118" s="432"/>
      <c r="AE118" s="421">
        <v>6</v>
      </c>
      <c r="AF118" s="618">
        <f t="shared" ref="AF118" si="135">AE118*100/F118</f>
        <v>54.545454545454547</v>
      </c>
      <c r="AG118" s="433">
        <v>1</v>
      </c>
      <c r="AH118" s="618">
        <f t="shared" ref="AH118" si="136">AG118*100/F118</f>
        <v>9.0909090909090917</v>
      </c>
      <c r="AI118" s="433">
        <v>3</v>
      </c>
      <c r="AJ118" s="618">
        <f t="shared" si="130"/>
        <v>27.272727272727273</v>
      </c>
      <c r="AK118" s="617">
        <v>2</v>
      </c>
      <c r="AL118" s="618">
        <f t="shared" si="131"/>
        <v>18.181818181818183</v>
      </c>
      <c r="AM118" s="431"/>
      <c r="AN118" s="443"/>
      <c r="AO118" s="421">
        <v>6</v>
      </c>
      <c r="AP118" s="91">
        <f t="shared" si="132"/>
        <v>54.545454545454547</v>
      </c>
    </row>
    <row r="119" spans="1:42" x14ac:dyDescent="0.2">
      <c r="A119" s="762">
        <v>9</v>
      </c>
      <c r="B119" s="848"/>
      <c r="C119" s="154" t="s">
        <v>112</v>
      </c>
      <c r="D119" s="421">
        <v>1</v>
      </c>
      <c r="E119" s="63"/>
      <c r="F119" s="140">
        <v>21</v>
      </c>
      <c r="G119" s="140"/>
      <c r="H119" s="767">
        <f t="shared" si="103"/>
        <v>0</v>
      </c>
      <c r="I119" s="140">
        <v>21</v>
      </c>
      <c r="J119" s="771">
        <f t="shared" si="105"/>
        <v>100</v>
      </c>
      <c r="K119" s="433">
        <v>14</v>
      </c>
      <c r="L119" s="91">
        <f t="shared" si="120"/>
        <v>66.666666666666671</v>
      </c>
      <c r="M119" s="433">
        <v>7</v>
      </c>
      <c r="N119" s="91">
        <f t="shared" si="121"/>
        <v>33.333333333333336</v>
      </c>
      <c r="O119" s="433">
        <v>2</v>
      </c>
      <c r="P119" s="91">
        <f t="shared" si="122"/>
        <v>9.5238095238095237</v>
      </c>
      <c r="Q119" s="433">
        <v>10</v>
      </c>
      <c r="R119" s="618">
        <f t="shared" si="123"/>
        <v>47.61904761904762</v>
      </c>
      <c r="S119" s="433">
        <v>8</v>
      </c>
      <c r="T119" s="618">
        <f t="shared" si="124"/>
        <v>38.095238095238095</v>
      </c>
      <c r="U119" s="433">
        <v>1</v>
      </c>
      <c r="V119" s="618">
        <f t="shared" ref="V119" si="137">U119*100/F119</f>
        <v>4.7619047619047619</v>
      </c>
      <c r="W119" s="433">
        <v>19</v>
      </c>
      <c r="X119" s="618">
        <f t="shared" si="126"/>
        <v>90.476190476190482</v>
      </c>
      <c r="Y119" s="433">
        <v>2</v>
      </c>
      <c r="Z119" s="618">
        <f t="shared" si="134"/>
        <v>9.5238095238095237</v>
      </c>
      <c r="AA119" s="421"/>
      <c r="AB119" s="432"/>
      <c r="AC119" s="431"/>
      <c r="AD119" s="432"/>
      <c r="AE119" s="431"/>
      <c r="AF119" s="432"/>
      <c r="AG119" s="431"/>
      <c r="AH119" s="621"/>
      <c r="AI119" s="433">
        <v>4</v>
      </c>
      <c r="AJ119" s="618">
        <f t="shared" si="130"/>
        <v>19.047619047619047</v>
      </c>
      <c r="AK119" s="617">
        <v>8</v>
      </c>
      <c r="AL119" s="618">
        <f t="shared" si="131"/>
        <v>38.095238095238095</v>
      </c>
      <c r="AM119" s="433"/>
      <c r="AN119" s="443"/>
      <c r="AO119" s="421">
        <v>9</v>
      </c>
      <c r="AP119" s="91">
        <f t="shared" si="132"/>
        <v>42.857142857142854</v>
      </c>
    </row>
    <row r="120" spans="1:42" x14ac:dyDescent="0.2">
      <c r="A120" s="762">
        <v>10</v>
      </c>
      <c r="B120" s="848"/>
      <c r="C120" s="154" t="s">
        <v>113</v>
      </c>
      <c r="D120" s="421">
        <v>1</v>
      </c>
      <c r="E120" s="63"/>
      <c r="F120" s="140">
        <v>11</v>
      </c>
      <c r="G120" s="140"/>
      <c r="H120" s="767">
        <f t="shared" si="103"/>
        <v>0</v>
      </c>
      <c r="I120" s="140">
        <v>11</v>
      </c>
      <c r="J120" s="771">
        <f t="shared" si="105"/>
        <v>100</v>
      </c>
      <c r="K120" s="433">
        <v>7</v>
      </c>
      <c r="L120" s="91">
        <f t="shared" si="120"/>
        <v>63.636363636363633</v>
      </c>
      <c r="M120" s="433">
        <v>4</v>
      </c>
      <c r="N120" s="91">
        <f t="shared" si="121"/>
        <v>36.363636363636367</v>
      </c>
      <c r="O120" s="433">
        <v>2</v>
      </c>
      <c r="P120" s="91">
        <f t="shared" si="122"/>
        <v>18.181818181818183</v>
      </c>
      <c r="Q120" s="433">
        <v>6</v>
      </c>
      <c r="R120" s="618">
        <f t="shared" si="123"/>
        <v>54.545454545454547</v>
      </c>
      <c r="S120" s="433">
        <v>3</v>
      </c>
      <c r="T120" s="618">
        <f t="shared" si="124"/>
        <v>27.272727272727273</v>
      </c>
      <c r="U120" s="433"/>
      <c r="V120" s="430"/>
      <c r="W120" s="433">
        <v>11</v>
      </c>
      <c r="X120" s="618">
        <f t="shared" si="126"/>
        <v>100</v>
      </c>
      <c r="Y120" s="433"/>
      <c r="Z120" s="618"/>
      <c r="AA120" s="421"/>
      <c r="AB120" s="432"/>
      <c r="AC120" s="431"/>
      <c r="AD120" s="432"/>
      <c r="AE120" s="431"/>
      <c r="AF120" s="432"/>
      <c r="AG120" s="431"/>
      <c r="AH120" s="621"/>
      <c r="AI120" s="433">
        <v>5</v>
      </c>
      <c r="AJ120" s="618">
        <f t="shared" si="130"/>
        <v>45.454545454545453</v>
      </c>
      <c r="AK120" s="617"/>
      <c r="AL120" s="618">
        <f t="shared" si="131"/>
        <v>0</v>
      </c>
      <c r="AM120" s="431"/>
      <c r="AN120" s="443"/>
      <c r="AO120" s="421">
        <v>6</v>
      </c>
      <c r="AP120" s="91">
        <f t="shared" si="132"/>
        <v>54.545454545454547</v>
      </c>
    </row>
    <row r="121" spans="1:42" x14ac:dyDescent="0.2">
      <c r="A121" s="762">
        <v>11</v>
      </c>
      <c r="B121" s="848"/>
      <c r="C121" s="154" t="s">
        <v>114</v>
      </c>
      <c r="D121" s="421">
        <v>1</v>
      </c>
      <c r="E121" s="63"/>
      <c r="F121" s="140">
        <v>11</v>
      </c>
      <c r="G121" s="140"/>
      <c r="H121" s="767">
        <f t="shared" si="103"/>
        <v>0</v>
      </c>
      <c r="I121" s="140">
        <v>11</v>
      </c>
      <c r="J121" s="771">
        <f t="shared" si="105"/>
        <v>100</v>
      </c>
      <c r="K121" s="433">
        <v>9</v>
      </c>
      <c r="L121" s="91">
        <f t="shared" si="120"/>
        <v>81.818181818181813</v>
      </c>
      <c r="M121" s="433">
        <v>2</v>
      </c>
      <c r="N121" s="91">
        <f t="shared" si="121"/>
        <v>18.181818181818183</v>
      </c>
      <c r="O121" s="433">
        <v>5</v>
      </c>
      <c r="P121" s="91">
        <f t="shared" si="122"/>
        <v>45.454545454545453</v>
      </c>
      <c r="Q121" s="433">
        <v>5</v>
      </c>
      <c r="R121" s="618">
        <f t="shared" si="123"/>
        <v>45.454545454545453</v>
      </c>
      <c r="S121" s="433">
        <v>1</v>
      </c>
      <c r="T121" s="618">
        <f t="shared" si="124"/>
        <v>9.0909090909090917</v>
      </c>
      <c r="U121" s="433"/>
      <c r="V121" s="430"/>
      <c r="W121" s="433">
        <v>11</v>
      </c>
      <c r="X121" s="618">
        <f t="shared" si="126"/>
        <v>100</v>
      </c>
      <c r="Y121" s="433"/>
      <c r="Z121" s="432"/>
      <c r="AA121" s="421"/>
      <c r="AB121" s="432"/>
      <c r="AC121" s="431"/>
      <c r="AD121" s="432"/>
      <c r="AE121" s="431"/>
      <c r="AF121" s="432"/>
      <c r="AG121" s="431"/>
      <c r="AH121" s="621"/>
      <c r="AI121" s="433">
        <v>3</v>
      </c>
      <c r="AJ121" s="618">
        <f t="shared" si="130"/>
        <v>27.272727272727273</v>
      </c>
      <c r="AK121" s="617">
        <v>3</v>
      </c>
      <c r="AL121" s="618">
        <f t="shared" si="131"/>
        <v>27.272727272727273</v>
      </c>
      <c r="AM121" s="431"/>
      <c r="AN121" s="443"/>
      <c r="AO121" s="421">
        <v>5</v>
      </c>
      <c r="AP121" s="91">
        <f t="shared" si="132"/>
        <v>45.454545454545453</v>
      </c>
    </row>
    <row r="122" spans="1:42" x14ac:dyDescent="0.2">
      <c r="A122" s="762">
        <v>12</v>
      </c>
      <c r="B122" s="848"/>
      <c r="C122" s="154" t="s">
        <v>115</v>
      </c>
      <c r="D122" s="421">
        <v>1</v>
      </c>
      <c r="E122" s="63"/>
      <c r="F122" s="140">
        <v>21</v>
      </c>
      <c r="G122" s="140"/>
      <c r="H122" s="767">
        <f t="shared" si="103"/>
        <v>0</v>
      </c>
      <c r="I122" s="140">
        <v>21</v>
      </c>
      <c r="J122" s="771">
        <f t="shared" si="105"/>
        <v>100</v>
      </c>
      <c r="K122" s="433">
        <v>14</v>
      </c>
      <c r="L122" s="91">
        <f t="shared" si="120"/>
        <v>66.666666666666671</v>
      </c>
      <c r="M122" s="433">
        <v>7</v>
      </c>
      <c r="N122" s="91">
        <f t="shared" si="121"/>
        <v>33.333333333333336</v>
      </c>
      <c r="O122" s="433">
        <v>4</v>
      </c>
      <c r="P122" s="91">
        <f t="shared" si="122"/>
        <v>19.047619047619047</v>
      </c>
      <c r="Q122" s="433">
        <v>10</v>
      </c>
      <c r="R122" s="618">
        <f t="shared" si="123"/>
        <v>47.61904761904762</v>
      </c>
      <c r="S122" s="433">
        <v>7</v>
      </c>
      <c r="T122" s="618">
        <f t="shared" si="124"/>
        <v>33.333333333333336</v>
      </c>
      <c r="U122" s="433"/>
      <c r="V122" s="430"/>
      <c r="W122" s="433">
        <v>21</v>
      </c>
      <c r="X122" s="618">
        <f t="shared" si="126"/>
        <v>100</v>
      </c>
      <c r="Y122" s="433"/>
      <c r="Z122" s="432"/>
      <c r="AA122" s="421"/>
      <c r="AB122" s="432"/>
      <c r="AC122" s="431"/>
      <c r="AD122" s="432"/>
      <c r="AE122" s="431"/>
      <c r="AF122" s="432"/>
      <c r="AG122" s="431"/>
      <c r="AH122" s="621"/>
      <c r="AI122" s="433">
        <v>6</v>
      </c>
      <c r="AJ122" s="618">
        <f t="shared" si="130"/>
        <v>28.571428571428573</v>
      </c>
      <c r="AK122" s="617">
        <v>2</v>
      </c>
      <c r="AL122" s="618">
        <f t="shared" si="131"/>
        <v>9.5238095238095237</v>
      </c>
      <c r="AM122" s="433"/>
      <c r="AN122" s="443"/>
      <c r="AO122" s="421">
        <v>13</v>
      </c>
      <c r="AP122" s="91">
        <f t="shared" si="132"/>
        <v>61.904761904761905</v>
      </c>
    </row>
    <row r="123" spans="1:42" x14ac:dyDescent="0.2">
      <c r="A123" s="762">
        <v>13</v>
      </c>
      <c r="B123" s="849"/>
      <c r="C123" s="154" t="s">
        <v>494</v>
      </c>
      <c r="D123" s="421">
        <v>1</v>
      </c>
      <c r="E123" s="63"/>
      <c r="F123" s="140">
        <v>11</v>
      </c>
      <c r="G123" s="140"/>
      <c r="H123" s="767">
        <f t="shared" si="103"/>
        <v>0</v>
      </c>
      <c r="I123" s="140">
        <v>11</v>
      </c>
      <c r="J123" s="771">
        <f t="shared" si="105"/>
        <v>100</v>
      </c>
      <c r="K123" s="433">
        <v>5</v>
      </c>
      <c r="L123" s="91">
        <f t="shared" si="120"/>
        <v>45.454545454545453</v>
      </c>
      <c r="M123" s="433">
        <v>6</v>
      </c>
      <c r="N123" s="91">
        <f t="shared" si="121"/>
        <v>54.545454545454547</v>
      </c>
      <c r="O123" s="433">
        <v>1</v>
      </c>
      <c r="P123" s="91">
        <f t="shared" si="122"/>
        <v>9.0909090909090917</v>
      </c>
      <c r="Q123" s="433">
        <v>4</v>
      </c>
      <c r="R123" s="618">
        <f t="shared" si="123"/>
        <v>36.363636363636367</v>
      </c>
      <c r="S123" s="433">
        <v>4</v>
      </c>
      <c r="T123" s="618">
        <f t="shared" si="124"/>
        <v>36.363636363636367</v>
      </c>
      <c r="U123" s="433">
        <v>2</v>
      </c>
      <c r="V123" s="430"/>
      <c r="W123" s="433">
        <v>11</v>
      </c>
      <c r="X123" s="618">
        <f t="shared" si="126"/>
        <v>100</v>
      </c>
      <c r="Y123" s="433"/>
      <c r="Z123" s="434"/>
      <c r="AA123" s="421"/>
      <c r="AB123" s="434"/>
      <c r="AC123" s="416"/>
      <c r="AD123" s="434"/>
      <c r="AE123" s="416"/>
      <c r="AF123" s="434"/>
      <c r="AG123" s="433">
        <v>2</v>
      </c>
      <c r="AH123" s="618">
        <f t="shared" ref="AH123" si="138">AG123*100/F123</f>
        <v>18.181818181818183</v>
      </c>
      <c r="AI123" s="433">
        <v>2</v>
      </c>
      <c r="AJ123" s="618">
        <f t="shared" si="130"/>
        <v>18.181818181818183</v>
      </c>
      <c r="AK123" s="433">
        <v>1</v>
      </c>
      <c r="AL123" s="618">
        <f t="shared" si="131"/>
        <v>9.0909090909090917</v>
      </c>
      <c r="AM123" s="416"/>
      <c r="AN123" s="420"/>
      <c r="AO123" s="421">
        <v>8</v>
      </c>
      <c r="AP123" s="91">
        <f t="shared" si="132"/>
        <v>72.727272727272734</v>
      </c>
    </row>
    <row r="124" spans="1:42" x14ac:dyDescent="0.2">
      <c r="A124" s="141"/>
      <c r="B124" s="330" t="s">
        <v>104</v>
      </c>
      <c r="C124" s="330">
        <f>C125+C126</f>
        <v>13</v>
      </c>
      <c r="D124" s="9">
        <f>D125+D126</f>
        <v>11</v>
      </c>
      <c r="E124" s="9">
        <f>E125+E126</f>
        <v>2</v>
      </c>
      <c r="F124" s="9">
        <f>F127+F128+F129+F130+F131+F132+F133+F134+F135+F136+F137+F138+F139</f>
        <v>163</v>
      </c>
      <c r="G124" s="9">
        <f t="shared" ref="G124:I124" si="139">G127+G128+G129+G130+G131+G132+G133+G134+G135+G136+G137+G138+G139</f>
        <v>68</v>
      </c>
      <c r="H124" s="117">
        <f t="shared" si="103"/>
        <v>41.717791411042946</v>
      </c>
      <c r="I124" s="9">
        <f t="shared" si="139"/>
        <v>95</v>
      </c>
      <c r="J124" s="774">
        <f t="shared" si="105"/>
        <v>58.282208588957054</v>
      </c>
      <c r="K124" s="9">
        <v>109</v>
      </c>
      <c r="L124" s="486">
        <f t="shared" ref="L124:L126" si="140">K124*100/F124</f>
        <v>66.871165644171782</v>
      </c>
      <c r="M124" s="9">
        <v>54</v>
      </c>
      <c r="N124" s="486">
        <f t="shared" ref="N124:N126" si="141">M124*100/F124</f>
        <v>33.128834355828218</v>
      </c>
      <c r="O124" s="9">
        <v>6</v>
      </c>
      <c r="P124" s="486">
        <f t="shared" ref="P124:P126" si="142">O124*100/F124</f>
        <v>3.6809815950920246</v>
      </c>
      <c r="Q124" s="9">
        <v>89</v>
      </c>
      <c r="R124" s="486">
        <f t="shared" ref="R124:R126" si="143">Q124*100/F124</f>
        <v>54.601226993865033</v>
      </c>
      <c r="S124" s="9">
        <v>58</v>
      </c>
      <c r="T124" s="427">
        <f>S124*100/F124</f>
        <v>35.582822085889568</v>
      </c>
      <c r="U124" s="9">
        <v>10</v>
      </c>
      <c r="V124" s="427">
        <f>U124*100/F124</f>
        <v>6.1349693251533743</v>
      </c>
      <c r="W124" s="9">
        <v>154</v>
      </c>
      <c r="X124" s="427">
        <f>W124*100/F124</f>
        <v>94.478527607361968</v>
      </c>
      <c r="Y124" s="9">
        <v>7</v>
      </c>
      <c r="Z124" s="486">
        <f>Y124*100/F124</f>
        <v>4.294478527607362</v>
      </c>
      <c r="AA124" s="9">
        <v>1</v>
      </c>
      <c r="AB124" s="486">
        <f>AA124*100/F124</f>
        <v>0.61349693251533743</v>
      </c>
      <c r="AC124" s="9"/>
      <c r="AD124" s="9"/>
      <c r="AE124" s="9">
        <v>1</v>
      </c>
      <c r="AF124" s="486">
        <f>AE124*100/F124</f>
        <v>0.61349693251533743</v>
      </c>
      <c r="AG124" s="9"/>
      <c r="AH124" s="9"/>
      <c r="AI124" s="9">
        <v>34</v>
      </c>
      <c r="AJ124" s="486">
        <f>AI124*100/F124</f>
        <v>20.858895705521473</v>
      </c>
      <c r="AK124" s="9">
        <v>45</v>
      </c>
      <c r="AL124" s="486">
        <f t="shared" ref="AL124:AL126" si="144">AK124*100/F124</f>
        <v>27.607361963190183</v>
      </c>
      <c r="AM124" s="9"/>
      <c r="AN124" s="9"/>
      <c r="AO124" s="9">
        <v>84</v>
      </c>
      <c r="AP124" s="486">
        <f t="shared" ref="AP124:AP126" si="145">AO124*100/F124</f>
        <v>51.533742331288344</v>
      </c>
    </row>
    <row r="125" spans="1:42" x14ac:dyDescent="0.2">
      <c r="A125" s="142"/>
      <c r="B125" s="330" t="s">
        <v>22</v>
      </c>
      <c r="C125" s="330">
        <v>2</v>
      </c>
      <c r="D125" s="9">
        <f>D127+D128</f>
        <v>0</v>
      </c>
      <c r="E125" s="9">
        <v>2</v>
      </c>
      <c r="F125" s="9">
        <v>42</v>
      </c>
      <c r="G125" s="9">
        <f>G127+G128</f>
        <v>42</v>
      </c>
      <c r="H125" s="117"/>
      <c r="I125" s="9">
        <f t="shared" ref="I125" si="146">I127+I128</f>
        <v>0</v>
      </c>
      <c r="J125" s="103"/>
      <c r="K125" s="414">
        <v>30</v>
      </c>
      <c r="L125" s="486">
        <f>K125*100/G125</f>
        <v>71.428571428571431</v>
      </c>
      <c r="M125" s="414">
        <v>12</v>
      </c>
      <c r="N125" s="486">
        <f>M125*100/G125</f>
        <v>28.571428571428573</v>
      </c>
      <c r="O125" s="414">
        <v>4</v>
      </c>
      <c r="P125" s="486">
        <f>O125*100/G125</f>
        <v>9.5238095238095237</v>
      </c>
      <c r="Q125" s="414">
        <v>9</v>
      </c>
      <c r="R125" s="486">
        <f>Q125*100/G125</f>
        <v>21.428571428571427</v>
      </c>
      <c r="S125" s="414">
        <v>28</v>
      </c>
      <c r="T125" s="427">
        <f>S125*100/G125</f>
        <v>66.666666666666671</v>
      </c>
      <c r="U125" s="414">
        <v>1</v>
      </c>
      <c r="V125" s="427">
        <f>U125*100/G125</f>
        <v>2.3809523809523809</v>
      </c>
      <c r="W125" s="414">
        <v>39</v>
      </c>
      <c r="X125" s="427">
        <f>W125*100/G125</f>
        <v>92.857142857142861</v>
      </c>
      <c r="Y125" s="414">
        <v>3</v>
      </c>
      <c r="Z125" s="486">
        <f>Y125*100/G125</f>
        <v>7.1428571428571432</v>
      </c>
      <c r="AA125" s="414"/>
      <c r="AB125" s="427"/>
      <c r="AC125" s="414"/>
      <c r="AD125" s="414"/>
      <c r="AE125" s="414"/>
      <c r="AF125" s="415"/>
      <c r="AG125" s="414"/>
      <c r="AH125" s="414"/>
      <c r="AI125" s="414">
        <v>5</v>
      </c>
      <c r="AJ125" s="486">
        <f>AI125*100/G125</f>
        <v>11.904761904761905</v>
      </c>
      <c r="AK125" s="414">
        <v>9</v>
      </c>
      <c r="AL125" s="486">
        <f>AK125*100/G125</f>
        <v>21.428571428571427</v>
      </c>
      <c r="AM125" s="414"/>
      <c r="AN125" s="414"/>
      <c r="AO125" s="484">
        <v>28</v>
      </c>
      <c r="AP125" s="486">
        <f>AO125*100/G125</f>
        <v>66.666666666666671</v>
      </c>
    </row>
    <row r="126" spans="1:42" x14ac:dyDescent="0.2">
      <c r="A126" s="143"/>
      <c r="B126" s="330" t="s">
        <v>23</v>
      </c>
      <c r="C126" s="330">
        <v>11</v>
      </c>
      <c r="D126" s="9">
        <v>11</v>
      </c>
      <c r="E126" s="9"/>
      <c r="F126" s="9">
        <f>F129+F130+F131+F132+F133+F134+F135+F136+F137+F138+F139</f>
        <v>121</v>
      </c>
      <c r="G126" s="9">
        <f t="shared" ref="G126:I126" si="147">G129+G130+G131+G132+G133+G134+G135+G136+G137+G138+G139</f>
        <v>26</v>
      </c>
      <c r="H126" s="117">
        <f t="shared" si="103"/>
        <v>21.487603305785125</v>
      </c>
      <c r="I126" s="9">
        <f t="shared" si="147"/>
        <v>95</v>
      </c>
      <c r="J126" s="774">
        <f t="shared" si="105"/>
        <v>78.512396694214871</v>
      </c>
      <c r="K126" s="414">
        <v>79</v>
      </c>
      <c r="L126" s="486">
        <f t="shared" si="140"/>
        <v>65.289256198347104</v>
      </c>
      <c r="M126" s="414">
        <v>42</v>
      </c>
      <c r="N126" s="486">
        <f t="shared" si="141"/>
        <v>34.710743801652896</v>
      </c>
      <c r="O126" s="414">
        <v>2</v>
      </c>
      <c r="P126" s="486">
        <f t="shared" si="142"/>
        <v>1.6528925619834711</v>
      </c>
      <c r="Q126" s="414">
        <v>80</v>
      </c>
      <c r="R126" s="486">
        <f t="shared" si="143"/>
        <v>66.115702479338836</v>
      </c>
      <c r="S126" s="414">
        <v>30</v>
      </c>
      <c r="T126" s="427">
        <f t="shared" ref="T126:T139" si="148">S126*100/F126</f>
        <v>24.793388429752067</v>
      </c>
      <c r="U126" s="414">
        <v>9</v>
      </c>
      <c r="V126" s="427">
        <f t="shared" ref="V126:V139" si="149">U126*100/F126</f>
        <v>7.4380165289256199</v>
      </c>
      <c r="W126" s="414">
        <v>115</v>
      </c>
      <c r="X126" s="427">
        <f t="shared" ref="X126:X139" si="150">W126*100/F126</f>
        <v>95.04132231404958</v>
      </c>
      <c r="Y126" s="414">
        <v>4</v>
      </c>
      <c r="Z126" s="486">
        <f>Y126*100/F126</f>
        <v>3.3057851239669422</v>
      </c>
      <c r="AA126" s="414">
        <v>1</v>
      </c>
      <c r="AB126" s="486">
        <f>AA126*100/F126</f>
        <v>0.82644628099173556</v>
      </c>
      <c r="AC126" s="414"/>
      <c r="AD126" s="414"/>
      <c r="AE126" s="414">
        <v>1</v>
      </c>
      <c r="AF126" s="486">
        <f>AE126*100/F126</f>
        <v>0.82644628099173556</v>
      </c>
      <c r="AG126" s="414"/>
      <c r="AH126" s="414"/>
      <c r="AI126" s="414">
        <v>29</v>
      </c>
      <c r="AJ126" s="486">
        <f t="shared" ref="AJ126:AJ139" si="151">AI126*100/F126</f>
        <v>23.966942148760332</v>
      </c>
      <c r="AK126" s="414">
        <v>36</v>
      </c>
      <c r="AL126" s="486">
        <f t="shared" si="144"/>
        <v>29.75206611570248</v>
      </c>
      <c r="AM126" s="414"/>
      <c r="AN126" s="414"/>
      <c r="AO126" s="145">
        <v>56</v>
      </c>
      <c r="AP126" s="486">
        <f t="shared" si="145"/>
        <v>46.280991735537192</v>
      </c>
    </row>
    <row r="127" spans="1:42" ht="24" x14ac:dyDescent="0.2">
      <c r="A127" s="805">
        <v>1</v>
      </c>
      <c r="B127" s="835" t="s">
        <v>116</v>
      </c>
      <c r="C127" s="23" t="s">
        <v>117</v>
      </c>
      <c r="D127" s="9"/>
      <c r="E127" s="9">
        <v>1</v>
      </c>
      <c r="F127" s="9">
        <v>21</v>
      </c>
      <c r="G127" s="9">
        <v>21</v>
      </c>
      <c r="H127" s="775">
        <f t="shared" si="103"/>
        <v>100</v>
      </c>
      <c r="I127" s="9"/>
      <c r="J127" s="103">
        <f t="shared" si="105"/>
        <v>0</v>
      </c>
      <c r="K127" s="417">
        <v>16</v>
      </c>
      <c r="L127" s="500">
        <f>K127*100/F127</f>
        <v>76.19047619047619</v>
      </c>
      <c r="M127" s="417">
        <v>5</v>
      </c>
      <c r="N127" s="500">
        <f>M127*100/F127</f>
        <v>23.80952380952381</v>
      </c>
      <c r="O127" s="417">
        <v>2</v>
      </c>
      <c r="P127" s="500">
        <f>O127*100/F127</f>
        <v>9.5238095238095237</v>
      </c>
      <c r="Q127" s="417">
        <v>3</v>
      </c>
      <c r="R127" s="500">
        <f>Q127*100/F127</f>
        <v>14.285714285714286</v>
      </c>
      <c r="S127" s="417">
        <v>15</v>
      </c>
      <c r="T127" s="379">
        <f t="shared" si="148"/>
        <v>71.428571428571431</v>
      </c>
      <c r="U127" s="417">
        <v>1</v>
      </c>
      <c r="V127" s="427">
        <f t="shared" si="149"/>
        <v>4.7619047619047619</v>
      </c>
      <c r="W127" s="417">
        <v>20</v>
      </c>
      <c r="X127" s="379">
        <f t="shared" si="150"/>
        <v>95.238095238095241</v>
      </c>
      <c r="Y127" s="417">
        <v>1</v>
      </c>
      <c r="Z127" s="500">
        <f>Y127*100/F127</f>
        <v>4.7619047619047619</v>
      </c>
      <c r="AA127" s="417"/>
      <c r="AB127" s="499"/>
      <c r="AC127" s="417"/>
      <c r="AD127" s="485"/>
      <c r="AE127" s="417"/>
      <c r="AF127" s="499"/>
      <c r="AG127" s="417"/>
      <c r="AH127" s="485"/>
      <c r="AI127" s="417">
        <v>2</v>
      </c>
      <c r="AJ127" s="500">
        <f t="shared" si="151"/>
        <v>9.5238095238095237</v>
      </c>
      <c r="AK127" s="417">
        <v>5</v>
      </c>
      <c r="AL127" s="500">
        <f>AK127*100/F127</f>
        <v>23.80952380952381</v>
      </c>
      <c r="AM127" s="417"/>
      <c r="AN127" s="485"/>
      <c r="AO127" s="417">
        <v>14</v>
      </c>
      <c r="AP127" s="500">
        <f>AO127*100/F127</f>
        <v>66.666666666666671</v>
      </c>
    </row>
    <row r="128" spans="1:42" ht="24" x14ac:dyDescent="0.2">
      <c r="A128" s="805">
        <v>2</v>
      </c>
      <c r="B128" s="836"/>
      <c r="C128" s="23" t="s">
        <v>497</v>
      </c>
      <c r="D128" s="9"/>
      <c r="E128" s="9">
        <v>1</v>
      </c>
      <c r="F128" s="9">
        <v>21</v>
      </c>
      <c r="G128" s="9">
        <v>21</v>
      </c>
      <c r="H128" s="775">
        <f t="shared" si="103"/>
        <v>100</v>
      </c>
      <c r="I128" s="9"/>
      <c r="J128" s="103">
        <f t="shared" si="105"/>
        <v>0</v>
      </c>
      <c r="K128" s="417">
        <v>14</v>
      </c>
      <c r="L128" s="500">
        <f t="shared" ref="L128:L139" si="152">K128*100/F128</f>
        <v>66.666666666666671</v>
      </c>
      <c r="M128" s="417">
        <v>7</v>
      </c>
      <c r="N128" s="500">
        <f t="shared" ref="N128:N139" si="153">M128*100/F128</f>
        <v>33.333333333333336</v>
      </c>
      <c r="O128" s="417">
        <v>2</v>
      </c>
      <c r="P128" s="500">
        <f>O128*100/F128</f>
        <v>9.5238095238095237</v>
      </c>
      <c r="Q128" s="417">
        <v>6</v>
      </c>
      <c r="R128" s="500">
        <f t="shared" ref="R128:R139" si="154">Q128*100/F128</f>
        <v>28.571428571428573</v>
      </c>
      <c r="S128" s="417">
        <v>13</v>
      </c>
      <c r="T128" s="379">
        <f t="shared" si="148"/>
        <v>61.904761904761905</v>
      </c>
      <c r="U128" s="417"/>
      <c r="V128" s="427">
        <f t="shared" si="149"/>
        <v>0</v>
      </c>
      <c r="W128" s="417">
        <v>19</v>
      </c>
      <c r="X128" s="379">
        <f t="shared" si="150"/>
        <v>90.476190476190482</v>
      </c>
      <c r="Y128" s="417">
        <v>2</v>
      </c>
      <c r="Z128" s="500">
        <f>Y128*100/F128</f>
        <v>9.5238095238095237</v>
      </c>
      <c r="AA128" s="417"/>
      <c r="AB128" s="499"/>
      <c r="AC128" s="417"/>
      <c r="AD128" s="485"/>
      <c r="AE128" s="417"/>
      <c r="AF128" s="499"/>
      <c r="AG128" s="417"/>
      <c r="AH128" s="485"/>
      <c r="AI128" s="417">
        <v>3</v>
      </c>
      <c r="AJ128" s="500">
        <f t="shared" si="151"/>
        <v>14.285714285714286</v>
      </c>
      <c r="AK128" s="417">
        <v>4</v>
      </c>
      <c r="AL128" s="500">
        <f t="shared" ref="AL128:AL139" si="155">AK128*100/F128</f>
        <v>19.047619047619047</v>
      </c>
      <c r="AM128" s="417"/>
      <c r="AN128" s="485"/>
      <c r="AO128" s="417">
        <v>14</v>
      </c>
      <c r="AP128" s="500">
        <f t="shared" ref="AP128:AP139" si="156">AO128*100/F128</f>
        <v>66.666666666666671</v>
      </c>
    </row>
    <row r="129" spans="1:42" x14ac:dyDescent="0.2">
      <c r="A129" s="805">
        <v>3</v>
      </c>
      <c r="B129" s="836"/>
      <c r="C129" s="23" t="s">
        <v>118</v>
      </c>
      <c r="D129" s="799">
        <v>1</v>
      </c>
      <c r="E129" s="56"/>
      <c r="F129" s="55">
        <v>11</v>
      </c>
      <c r="G129" s="55"/>
      <c r="H129" s="775"/>
      <c r="I129" s="55">
        <v>11</v>
      </c>
      <c r="J129" s="775">
        <f t="shared" si="105"/>
        <v>100</v>
      </c>
      <c r="K129" s="417">
        <v>6</v>
      </c>
      <c r="L129" s="500">
        <f t="shared" si="152"/>
        <v>54.545454545454547</v>
      </c>
      <c r="M129" s="417">
        <v>5</v>
      </c>
      <c r="N129" s="500">
        <f t="shared" si="153"/>
        <v>45.454545454545453</v>
      </c>
      <c r="O129" s="417"/>
      <c r="P129" s="501"/>
      <c r="Q129" s="417">
        <v>7</v>
      </c>
      <c r="R129" s="500">
        <f t="shared" si="154"/>
        <v>63.636363636363633</v>
      </c>
      <c r="S129" s="417">
        <v>4</v>
      </c>
      <c r="T129" s="379">
        <f t="shared" si="148"/>
        <v>36.363636363636367</v>
      </c>
      <c r="U129" s="417"/>
      <c r="V129" s="427">
        <f t="shared" si="149"/>
        <v>0</v>
      </c>
      <c r="W129" s="417">
        <v>11</v>
      </c>
      <c r="X129" s="379">
        <f t="shared" si="150"/>
        <v>100</v>
      </c>
      <c r="Y129" s="417"/>
      <c r="Z129" s="499"/>
      <c r="AA129" s="417"/>
      <c r="AB129" s="499"/>
      <c r="AC129" s="417"/>
      <c r="AD129" s="485"/>
      <c r="AE129" s="417"/>
      <c r="AF129" s="499"/>
      <c r="AG129" s="417"/>
      <c r="AH129" s="485"/>
      <c r="AI129" s="417">
        <v>4</v>
      </c>
      <c r="AJ129" s="500">
        <f t="shared" si="151"/>
        <v>36.363636363636367</v>
      </c>
      <c r="AK129" s="417">
        <v>2</v>
      </c>
      <c r="AL129" s="500">
        <f t="shared" si="155"/>
        <v>18.181818181818183</v>
      </c>
      <c r="AM129" s="417"/>
      <c r="AN129" s="485"/>
      <c r="AO129" s="417">
        <v>5</v>
      </c>
      <c r="AP129" s="500">
        <f t="shared" si="156"/>
        <v>45.454545454545453</v>
      </c>
    </row>
    <row r="130" spans="1:42" x14ac:dyDescent="0.2">
      <c r="A130" s="805">
        <v>4</v>
      </c>
      <c r="B130" s="836"/>
      <c r="C130" s="23" t="s">
        <v>119</v>
      </c>
      <c r="D130" s="799">
        <v>1</v>
      </c>
      <c r="E130" s="56"/>
      <c r="F130" s="55">
        <v>11</v>
      </c>
      <c r="G130" s="55"/>
      <c r="H130" s="775"/>
      <c r="I130" s="55">
        <v>11</v>
      </c>
      <c r="J130" s="775">
        <f t="shared" si="105"/>
        <v>100</v>
      </c>
      <c r="K130" s="417">
        <v>9</v>
      </c>
      <c r="L130" s="500">
        <f t="shared" si="152"/>
        <v>81.818181818181813</v>
      </c>
      <c r="M130" s="417">
        <v>2</v>
      </c>
      <c r="N130" s="500">
        <f t="shared" si="153"/>
        <v>18.181818181818183</v>
      </c>
      <c r="O130" s="417"/>
      <c r="P130" s="501"/>
      <c r="Q130" s="417">
        <v>5</v>
      </c>
      <c r="R130" s="500">
        <f t="shared" si="154"/>
        <v>45.454545454545453</v>
      </c>
      <c r="S130" s="417">
        <v>5</v>
      </c>
      <c r="T130" s="379">
        <f t="shared" si="148"/>
        <v>45.454545454545453</v>
      </c>
      <c r="U130" s="417">
        <v>1</v>
      </c>
      <c r="V130" s="427">
        <f t="shared" si="149"/>
        <v>9.0909090909090917</v>
      </c>
      <c r="W130" s="417">
        <v>11</v>
      </c>
      <c r="X130" s="379">
        <f t="shared" si="150"/>
        <v>100</v>
      </c>
      <c r="Y130" s="417"/>
      <c r="Z130" s="499"/>
      <c r="AA130" s="417"/>
      <c r="AB130" s="499"/>
      <c r="AC130" s="417"/>
      <c r="AD130" s="485"/>
      <c r="AE130" s="417"/>
      <c r="AF130" s="499"/>
      <c r="AG130" s="417"/>
      <c r="AH130" s="485"/>
      <c r="AI130" s="417">
        <v>3</v>
      </c>
      <c r="AJ130" s="500">
        <f t="shared" si="151"/>
        <v>27.272727272727273</v>
      </c>
      <c r="AK130" s="417">
        <v>2</v>
      </c>
      <c r="AL130" s="500">
        <f t="shared" si="155"/>
        <v>18.181818181818183</v>
      </c>
      <c r="AM130" s="417"/>
      <c r="AN130" s="485"/>
      <c r="AO130" s="417">
        <v>6</v>
      </c>
      <c r="AP130" s="500">
        <f t="shared" si="156"/>
        <v>54.545454545454547</v>
      </c>
    </row>
    <row r="131" spans="1:42" x14ac:dyDescent="0.2">
      <c r="A131" s="805">
        <v>5</v>
      </c>
      <c r="B131" s="836"/>
      <c r="C131" s="23" t="s">
        <v>120</v>
      </c>
      <c r="D131" s="799">
        <v>1</v>
      </c>
      <c r="E131" s="55"/>
      <c r="F131" s="55">
        <v>11</v>
      </c>
      <c r="G131" s="55"/>
      <c r="H131" s="775"/>
      <c r="I131" s="55">
        <v>11</v>
      </c>
      <c r="J131" s="775">
        <f t="shared" si="105"/>
        <v>100</v>
      </c>
      <c r="K131" s="417">
        <v>8</v>
      </c>
      <c r="L131" s="500">
        <f t="shared" si="152"/>
        <v>72.727272727272734</v>
      </c>
      <c r="M131" s="417">
        <v>3</v>
      </c>
      <c r="N131" s="500">
        <f t="shared" si="153"/>
        <v>27.272727272727273</v>
      </c>
      <c r="O131" s="417"/>
      <c r="P131" s="501"/>
      <c r="Q131" s="417">
        <v>8</v>
      </c>
      <c r="R131" s="500">
        <f t="shared" si="154"/>
        <v>72.727272727272734</v>
      </c>
      <c r="S131" s="417">
        <v>3</v>
      </c>
      <c r="T131" s="379">
        <f t="shared" si="148"/>
        <v>27.272727272727273</v>
      </c>
      <c r="U131" s="417"/>
      <c r="V131" s="427">
        <f t="shared" si="149"/>
        <v>0</v>
      </c>
      <c r="W131" s="417">
        <v>11</v>
      </c>
      <c r="X131" s="379">
        <f t="shared" si="150"/>
        <v>100</v>
      </c>
      <c r="Y131" s="417"/>
      <c r="Z131" s="499"/>
      <c r="AA131" s="417"/>
      <c r="AB131" s="499"/>
      <c r="AC131" s="417"/>
      <c r="AD131" s="485"/>
      <c r="AE131" s="417"/>
      <c r="AF131" s="499"/>
      <c r="AG131" s="417"/>
      <c r="AH131" s="485"/>
      <c r="AI131" s="417">
        <v>5</v>
      </c>
      <c r="AJ131" s="500">
        <f t="shared" si="151"/>
        <v>45.454545454545453</v>
      </c>
      <c r="AK131" s="417">
        <v>1</v>
      </c>
      <c r="AL131" s="500">
        <f t="shared" si="155"/>
        <v>9.0909090909090917</v>
      </c>
      <c r="AM131" s="417"/>
      <c r="AN131" s="485"/>
      <c r="AO131" s="417">
        <v>5</v>
      </c>
      <c r="AP131" s="500">
        <f t="shared" si="156"/>
        <v>45.454545454545453</v>
      </c>
    </row>
    <row r="132" spans="1:42" x14ac:dyDescent="0.2">
      <c r="A132" s="805">
        <v>6</v>
      </c>
      <c r="B132" s="836"/>
      <c r="C132" s="23" t="s">
        <v>121</v>
      </c>
      <c r="D132" s="799">
        <v>1</v>
      </c>
      <c r="E132" s="55"/>
      <c r="F132" s="55">
        <v>11</v>
      </c>
      <c r="G132" s="55"/>
      <c r="H132" s="775"/>
      <c r="I132" s="55">
        <v>11</v>
      </c>
      <c r="J132" s="775">
        <f t="shared" si="105"/>
        <v>100</v>
      </c>
      <c r="K132" s="417">
        <v>6</v>
      </c>
      <c r="L132" s="500">
        <f t="shared" si="152"/>
        <v>54.545454545454547</v>
      </c>
      <c r="M132" s="417">
        <v>5</v>
      </c>
      <c r="N132" s="500">
        <f t="shared" si="153"/>
        <v>45.454545454545453</v>
      </c>
      <c r="O132" s="417"/>
      <c r="P132" s="501"/>
      <c r="Q132" s="417">
        <v>3</v>
      </c>
      <c r="R132" s="500">
        <f t="shared" si="154"/>
        <v>27.272727272727273</v>
      </c>
      <c r="S132" s="417">
        <v>4</v>
      </c>
      <c r="T132" s="379">
        <f t="shared" si="148"/>
        <v>36.363636363636367</v>
      </c>
      <c r="U132" s="417">
        <v>4</v>
      </c>
      <c r="V132" s="427">
        <f t="shared" si="149"/>
        <v>36.363636363636367</v>
      </c>
      <c r="W132" s="417">
        <v>10</v>
      </c>
      <c r="X132" s="379">
        <f t="shared" si="150"/>
        <v>90.909090909090907</v>
      </c>
      <c r="Y132" s="417">
        <v>1</v>
      </c>
      <c r="Z132" s="500">
        <f>Y132*100/F132</f>
        <v>9.0909090909090917</v>
      </c>
      <c r="AA132" s="417"/>
      <c r="AB132" s="499"/>
      <c r="AC132" s="417"/>
      <c r="AD132" s="485"/>
      <c r="AE132" s="417"/>
      <c r="AF132" s="499"/>
      <c r="AG132" s="417"/>
      <c r="AH132" s="485"/>
      <c r="AI132" s="417">
        <v>1</v>
      </c>
      <c r="AJ132" s="500">
        <f t="shared" si="151"/>
        <v>9.0909090909090917</v>
      </c>
      <c r="AK132" s="417">
        <v>4</v>
      </c>
      <c r="AL132" s="500">
        <f t="shared" si="155"/>
        <v>36.363636363636367</v>
      </c>
      <c r="AM132" s="417"/>
      <c r="AN132" s="485"/>
      <c r="AO132" s="417">
        <v>6</v>
      </c>
      <c r="AP132" s="500">
        <f t="shared" si="156"/>
        <v>54.545454545454547</v>
      </c>
    </row>
    <row r="133" spans="1:42" x14ac:dyDescent="0.2">
      <c r="A133" s="805">
        <v>7</v>
      </c>
      <c r="B133" s="836"/>
      <c r="C133" s="23" t="s">
        <v>122</v>
      </c>
      <c r="D133" s="799">
        <v>1</v>
      </c>
      <c r="E133" s="55"/>
      <c r="F133" s="55">
        <v>11</v>
      </c>
      <c r="G133" s="55"/>
      <c r="H133" s="775"/>
      <c r="I133" s="55">
        <v>11</v>
      </c>
      <c r="J133" s="775">
        <f t="shared" si="105"/>
        <v>100</v>
      </c>
      <c r="K133" s="417">
        <v>8</v>
      </c>
      <c r="L133" s="500">
        <f t="shared" si="152"/>
        <v>72.727272727272734</v>
      </c>
      <c r="M133" s="417">
        <v>3</v>
      </c>
      <c r="N133" s="500">
        <f t="shared" si="153"/>
        <v>27.272727272727273</v>
      </c>
      <c r="O133" s="417"/>
      <c r="P133" s="501"/>
      <c r="Q133" s="417">
        <v>9</v>
      </c>
      <c r="R133" s="500">
        <f t="shared" si="154"/>
        <v>81.818181818181813</v>
      </c>
      <c r="S133" s="417">
        <v>2</v>
      </c>
      <c r="T133" s="379">
        <f t="shared" si="148"/>
        <v>18.181818181818183</v>
      </c>
      <c r="U133" s="417"/>
      <c r="V133" s="427">
        <f t="shared" si="149"/>
        <v>0</v>
      </c>
      <c r="W133" s="417">
        <v>11</v>
      </c>
      <c r="X133" s="379">
        <f t="shared" si="150"/>
        <v>100</v>
      </c>
      <c r="Y133" s="417"/>
      <c r="Z133" s="499"/>
      <c r="AA133" s="417"/>
      <c r="AB133" s="499"/>
      <c r="AC133" s="417"/>
      <c r="AD133" s="485"/>
      <c r="AE133" s="417"/>
      <c r="AF133" s="499"/>
      <c r="AG133" s="417"/>
      <c r="AH133" s="485"/>
      <c r="AI133" s="417">
        <v>1</v>
      </c>
      <c r="AJ133" s="500">
        <f t="shared" si="151"/>
        <v>9.0909090909090917</v>
      </c>
      <c r="AK133" s="417">
        <v>3</v>
      </c>
      <c r="AL133" s="500">
        <f t="shared" si="155"/>
        <v>27.272727272727273</v>
      </c>
      <c r="AM133" s="417"/>
      <c r="AN133" s="485"/>
      <c r="AO133" s="417">
        <v>7</v>
      </c>
      <c r="AP133" s="500">
        <f t="shared" si="156"/>
        <v>63.636363636363633</v>
      </c>
    </row>
    <row r="134" spans="1:42" x14ac:dyDescent="0.2">
      <c r="A134" s="805">
        <v>8</v>
      </c>
      <c r="B134" s="836"/>
      <c r="C134" s="23" t="s">
        <v>123</v>
      </c>
      <c r="D134" s="799">
        <v>1</v>
      </c>
      <c r="E134" s="55"/>
      <c r="F134" s="55">
        <v>11</v>
      </c>
      <c r="G134" s="55">
        <v>8</v>
      </c>
      <c r="H134" s="775">
        <f t="shared" si="103"/>
        <v>72.727272727272734</v>
      </c>
      <c r="I134" s="55">
        <v>3</v>
      </c>
      <c r="J134" s="775">
        <f t="shared" si="105"/>
        <v>27.272727272727273</v>
      </c>
      <c r="K134" s="417">
        <v>7</v>
      </c>
      <c r="L134" s="500">
        <f t="shared" si="152"/>
        <v>63.636363636363633</v>
      </c>
      <c r="M134" s="417">
        <v>4</v>
      </c>
      <c r="N134" s="500">
        <f t="shared" si="153"/>
        <v>36.363636363636367</v>
      </c>
      <c r="O134" s="417"/>
      <c r="P134" s="501"/>
      <c r="Q134" s="417">
        <v>8</v>
      </c>
      <c r="R134" s="500">
        <f t="shared" si="154"/>
        <v>72.727272727272734</v>
      </c>
      <c r="S134" s="417">
        <v>1</v>
      </c>
      <c r="T134" s="379">
        <f t="shared" si="148"/>
        <v>9.0909090909090917</v>
      </c>
      <c r="U134" s="417">
        <v>2</v>
      </c>
      <c r="V134" s="427">
        <f t="shared" si="149"/>
        <v>18.181818181818183</v>
      </c>
      <c r="W134" s="417">
        <v>10</v>
      </c>
      <c r="X134" s="379">
        <f t="shared" si="150"/>
        <v>90.909090909090907</v>
      </c>
      <c r="Y134" s="417">
        <v>1</v>
      </c>
      <c r="Z134" s="500">
        <f t="shared" ref="Z134:Z135" si="157">Y134*100/F134</f>
        <v>9.0909090909090917</v>
      </c>
      <c r="AA134" s="417"/>
      <c r="AB134" s="499"/>
      <c r="AC134" s="417"/>
      <c r="AD134" s="485"/>
      <c r="AE134" s="417"/>
      <c r="AF134" s="499"/>
      <c r="AG134" s="417"/>
      <c r="AH134" s="485"/>
      <c r="AI134" s="417">
        <v>2</v>
      </c>
      <c r="AJ134" s="500">
        <f t="shared" si="151"/>
        <v>18.181818181818183</v>
      </c>
      <c r="AK134" s="417">
        <v>4</v>
      </c>
      <c r="AL134" s="500">
        <f t="shared" si="155"/>
        <v>36.363636363636367</v>
      </c>
      <c r="AM134" s="417"/>
      <c r="AN134" s="485"/>
      <c r="AO134" s="417">
        <v>5</v>
      </c>
      <c r="AP134" s="500">
        <f t="shared" si="156"/>
        <v>45.454545454545453</v>
      </c>
    </row>
    <row r="135" spans="1:42" x14ac:dyDescent="0.2">
      <c r="A135" s="805">
        <v>9</v>
      </c>
      <c r="B135" s="836"/>
      <c r="C135" s="23" t="s">
        <v>124</v>
      </c>
      <c r="D135" s="799">
        <v>1</v>
      </c>
      <c r="E135" s="55"/>
      <c r="F135" s="55">
        <v>11</v>
      </c>
      <c r="G135" s="55">
        <v>1</v>
      </c>
      <c r="H135" s="775">
        <f t="shared" si="103"/>
        <v>9.0909090909090917</v>
      </c>
      <c r="I135" s="55">
        <v>10</v>
      </c>
      <c r="J135" s="775">
        <f t="shared" si="105"/>
        <v>90.909090909090907</v>
      </c>
      <c r="K135" s="417">
        <v>6</v>
      </c>
      <c r="L135" s="500">
        <f t="shared" si="152"/>
        <v>54.545454545454547</v>
      </c>
      <c r="M135" s="417">
        <v>5</v>
      </c>
      <c r="N135" s="500">
        <f t="shared" si="153"/>
        <v>45.454545454545453</v>
      </c>
      <c r="O135" s="417"/>
      <c r="P135" s="501"/>
      <c r="Q135" s="417">
        <v>9</v>
      </c>
      <c r="R135" s="500">
        <f t="shared" si="154"/>
        <v>81.818181818181813</v>
      </c>
      <c r="S135" s="417">
        <v>2</v>
      </c>
      <c r="T135" s="379">
        <f t="shared" si="148"/>
        <v>18.181818181818183</v>
      </c>
      <c r="U135" s="417"/>
      <c r="V135" s="427">
        <f t="shared" si="149"/>
        <v>0</v>
      </c>
      <c r="W135" s="417">
        <v>9</v>
      </c>
      <c r="X135" s="379">
        <f t="shared" si="150"/>
        <v>81.818181818181813</v>
      </c>
      <c r="Y135" s="417">
        <v>1</v>
      </c>
      <c r="Z135" s="500">
        <f t="shared" si="157"/>
        <v>9.0909090909090917</v>
      </c>
      <c r="AA135" s="417"/>
      <c r="AB135" s="499"/>
      <c r="AC135" s="417"/>
      <c r="AD135" s="485"/>
      <c r="AE135" s="417">
        <v>1</v>
      </c>
      <c r="AF135" s="500">
        <f>AE135*100/F135</f>
        <v>9.0909090909090917</v>
      </c>
      <c r="AG135" s="417"/>
      <c r="AH135" s="485"/>
      <c r="AI135" s="417">
        <v>3</v>
      </c>
      <c r="AJ135" s="500">
        <f t="shared" si="151"/>
        <v>27.272727272727273</v>
      </c>
      <c r="AK135" s="417">
        <v>3</v>
      </c>
      <c r="AL135" s="500">
        <f t="shared" si="155"/>
        <v>27.272727272727273</v>
      </c>
      <c r="AM135" s="417"/>
      <c r="AN135" s="485"/>
      <c r="AO135" s="417">
        <v>5</v>
      </c>
      <c r="AP135" s="500">
        <f t="shared" si="156"/>
        <v>45.454545454545453</v>
      </c>
    </row>
    <row r="136" spans="1:42" x14ac:dyDescent="0.2">
      <c r="A136" s="805">
        <v>10</v>
      </c>
      <c r="B136" s="836"/>
      <c r="C136" s="23" t="s">
        <v>125</v>
      </c>
      <c r="D136" s="799">
        <v>1</v>
      </c>
      <c r="E136" s="55"/>
      <c r="F136" s="55">
        <v>11</v>
      </c>
      <c r="G136" s="55">
        <v>7</v>
      </c>
      <c r="H136" s="775">
        <f t="shared" si="103"/>
        <v>63.636363636363633</v>
      </c>
      <c r="I136" s="55">
        <v>4</v>
      </c>
      <c r="J136" s="775">
        <f t="shared" si="105"/>
        <v>36.363636363636367</v>
      </c>
      <c r="K136" s="417">
        <v>8</v>
      </c>
      <c r="L136" s="500">
        <f t="shared" si="152"/>
        <v>72.727272727272734</v>
      </c>
      <c r="M136" s="417">
        <v>3</v>
      </c>
      <c r="N136" s="500">
        <f t="shared" si="153"/>
        <v>27.272727272727273</v>
      </c>
      <c r="O136" s="417"/>
      <c r="P136" s="501"/>
      <c r="Q136" s="417">
        <v>8</v>
      </c>
      <c r="R136" s="500">
        <f t="shared" si="154"/>
        <v>72.727272727272734</v>
      </c>
      <c r="S136" s="417">
        <v>3</v>
      </c>
      <c r="T136" s="379">
        <f t="shared" si="148"/>
        <v>27.272727272727273</v>
      </c>
      <c r="U136" s="417"/>
      <c r="V136" s="427">
        <f t="shared" si="149"/>
        <v>0</v>
      </c>
      <c r="W136" s="417">
        <v>11</v>
      </c>
      <c r="X136" s="379">
        <f t="shared" si="150"/>
        <v>100</v>
      </c>
      <c r="Y136" s="417"/>
      <c r="Z136" s="499"/>
      <c r="AA136" s="417"/>
      <c r="AB136" s="499"/>
      <c r="AC136" s="417"/>
      <c r="AD136" s="485"/>
      <c r="AE136" s="417"/>
      <c r="AF136" s="499"/>
      <c r="AG136" s="417"/>
      <c r="AH136" s="485"/>
      <c r="AI136" s="417">
        <v>2</v>
      </c>
      <c r="AJ136" s="500">
        <f t="shared" si="151"/>
        <v>18.181818181818183</v>
      </c>
      <c r="AK136" s="417">
        <v>5</v>
      </c>
      <c r="AL136" s="500">
        <f t="shared" si="155"/>
        <v>45.454545454545453</v>
      </c>
      <c r="AM136" s="417"/>
      <c r="AN136" s="485"/>
      <c r="AO136" s="417">
        <v>4</v>
      </c>
      <c r="AP136" s="500">
        <f t="shared" si="156"/>
        <v>36.363636363636367</v>
      </c>
    </row>
    <row r="137" spans="1:42" x14ac:dyDescent="0.2">
      <c r="A137" s="805">
        <v>11</v>
      </c>
      <c r="B137" s="836"/>
      <c r="C137" s="23" t="s">
        <v>126</v>
      </c>
      <c r="D137" s="799">
        <v>1</v>
      </c>
      <c r="E137" s="55"/>
      <c r="F137" s="55">
        <v>11</v>
      </c>
      <c r="G137" s="55">
        <v>9</v>
      </c>
      <c r="H137" s="775">
        <f t="shared" si="103"/>
        <v>81.818181818181813</v>
      </c>
      <c r="I137" s="55">
        <v>2</v>
      </c>
      <c r="J137" s="775">
        <f t="shared" si="105"/>
        <v>18.181818181818183</v>
      </c>
      <c r="K137" s="417">
        <v>8</v>
      </c>
      <c r="L137" s="500">
        <f t="shared" si="152"/>
        <v>72.727272727272734</v>
      </c>
      <c r="M137" s="417">
        <v>3</v>
      </c>
      <c r="N137" s="500">
        <f t="shared" si="153"/>
        <v>27.272727272727273</v>
      </c>
      <c r="O137" s="417"/>
      <c r="P137" s="501"/>
      <c r="Q137" s="417">
        <v>9</v>
      </c>
      <c r="R137" s="500">
        <f t="shared" si="154"/>
        <v>81.818181818181813</v>
      </c>
      <c r="S137" s="417">
        <v>1</v>
      </c>
      <c r="T137" s="379">
        <f t="shared" si="148"/>
        <v>9.0909090909090917</v>
      </c>
      <c r="U137" s="417">
        <v>1</v>
      </c>
      <c r="V137" s="427">
        <f t="shared" si="149"/>
        <v>9.0909090909090917</v>
      </c>
      <c r="W137" s="417">
        <v>9</v>
      </c>
      <c r="X137" s="379">
        <f t="shared" si="150"/>
        <v>81.818181818181813</v>
      </c>
      <c r="Y137" s="417">
        <v>1</v>
      </c>
      <c r="Z137" s="500">
        <f>Y137*100/F137</f>
        <v>9.0909090909090917</v>
      </c>
      <c r="AA137" s="417">
        <v>1</v>
      </c>
      <c r="AB137" s="500">
        <f>AA137*100/F137</f>
        <v>9.0909090909090917</v>
      </c>
      <c r="AC137" s="417"/>
      <c r="AD137" s="485"/>
      <c r="AE137" s="417"/>
      <c r="AF137" s="499"/>
      <c r="AG137" s="417"/>
      <c r="AH137" s="485"/>
      <c r="AI137" s="417">
        <v>5</v>
      </c>
      <c r="AJ137" s="500">
        <f t="shared" si="151"/>
        <v>45.454545454545453</v>
      </c>
      <c r="AK137" s="417">
        <v>3</v>
      </c>
      <c r="AL137" s="500">
        <f t="shared" si="155"/>
        <v>27.272727272727273</v>
      </c>
      <c r="AM137" s="417"/>
      <c r="AN137" s="485"/>
      <c r="AO137" s="417">
        <v>3</v>
      </c>
      <c r="AP137" s="500">
        <f t="shared" si="156"/>
        <v>27.272727272727273</v>
      </c>
    </row>
    <row r="138" spans="1:42" x14ac:dyDescent="0.2">
      <c r="A138" s="805">
        <v>12</v>
      </c>
      <c r="B138" s="836"/>
      <c r="C138" s="23" t="s">
        <v>127</v>
      </c>
      <c r="D138" s="799">
        <v>1</v>
      </c>
      <c r="E138" s="55"/>
      <c r="F138" s="55">
        <v>11</v>
      </c>
      <c r="G138" s="55">
        <v>1</v>
      </c>
      <c r="H138" s="775">
        <f t="shared" si="103"/>
        <v>9.0909090909090917</v>
      </c>
      <c r="I138" s="55">
        <v>10</v>
      </c>
      <c r="J138" s="775">
        <f t="shared" si="105"/>
        <v>90.909090909090907</v>
      </c>
      <c r="K138" s="417">
        <v>7</v>
      </c>
      <c r="L138" s="500">
        <f t="shared" si="152"/>
        <v>63.636363636363633</v>
      </c>
      <c r="M138" s="417">
        <v>4</v>
      </c>
      <c r="N138" s="500">
        <f t="shared" si="153"/>
        <v>36.363636363636367</v>
      </c>
      <c r="O138" s="417">
        <v>2</v>
      </c>
      <c r="P138" s="500">
        <f>O138*100/F138</f>
        <v>18.181818181818183</v>
      </c>
      <c r="Q138" s="417">
        <v>8</v>
      </c>
      <c r="R138" s="500">
        <f t="shared" si="154"/>
        <v>72.727272727272734</v>
      </c>
      <c r="S138" s="417">
        <v>1</v>
      </c>
      <c r="T138" s="379">
        <f t="shared" si="148"/>
        <v>9.0909090909090917</v>
      </c>
      <c r="U138" s="417"/>
      <c r="V138" s="427">
        <f t="shared" si="149"/>
        <v>0</v>
      </c>
      <c r="W138" s="417">
        <v>11</v>
      </c>
      <c r="X138" s="379">
        <f t="shared" si="150"/>
        <v>100</v>
      </c>
      <c r="Y138" s="417"/>
      <c r="Z138" s="499"/>
      <c r="AA138" s="417"/>
      <c r="AB138" s="499"/>
      <c r="AC138" s="417"/>
      <c r="AD138" s="485"/>
      <c r="AE138" s="417"/>
      <c r="AF138" s="499"/>
      <c r="AG138" s="417"/>
      <c r="AH138" s="485"/>
      <c r="AI138" s="417">
        <v>1</v>
      </c>
      <c r="AJ138" s="500">
        <f t="shared" si="151"/>
        <v>9.0909090909090917</v>
      </c>
      <c r="AK138" s="417">
        <v>4</v>
      </c>
      <c r="AL138" s="500">
        <f t="shared" si="155"/>
        <v>36.363636363636367</v>
      </c>
      <c r="AM138" s="417"/>
      <c r="AN138" s="485"/>
      <c r="AO138" s="417">
        <v>6</v>
      </c>
      <c r="AP138" s="500">
        <f t="shared" si="156"/>
        <v>54.545454545454547</v>
      </c>
    </row>
    <row r="139" spans="1:42" x14ac:dyDescent="0.2">
      <c r="A139" s="805">
        <v>13</v>
      </c>
      <c r="B139" s="837"/>
      <c r="C139" s="23" t="s">
        <v>128</v>
      </c>
      <c r="D139" s="799">
        <v>1</v>
      </c>
      <c r="E139" s="55"/>
      <c r="F139" s="55">
        <v>11</v>
      </c>
      <c r="G139" s="55"/>
      <c r="H139" s="775"/>
      <c r="I139" s="55">
        <v>11</v>
      </c>
      <c r="J139" s="775">
        <f t="shared" si="105"/>
        <v>100</v>
      </c>
      <c r="K139" s="417">
        <v>6</v>
      </c>
      <c r="L139" s="500">
        <f t="shared" si="152"/>
        <v>54.545454545454547</v>
      </c>
      <c r="M139" s="417">
        <v>5</v>
      </c>
      <c r="N139" s="500">
        <f t="shared" si="153"/>
        <v>45.454545454545453</v>
      </c>
      <c r="O139" s="417"/>
      <c r="P139" s="501"/>
      <c r="Q139" s="417">
        <v>6</v>
      </c>
      <c r="R139" s="500">
        <f t="shared" si="154"/>
        <v>54.545454545454547</v>
      </c>
      <c r="S139" s="417">
        <v>4</v>
      </c>
      <c r="T139" s="379">
        <f t="shared" si="148"/>
        <v>36.363636363636367</v>
      </c>
      <c r="U139" s="417">
        <v>1</v>
      </c>
      <c r="V139" s="427">
        <f t="shared" si="149"/>
        <v>9.0909090909090917</v>
      </c>
      <c r="W139" s="417">
        <v>11</v>
      </c>
      <c r="X139" s="379">
        <f t="shared" si="150"/>
        <v>100</v>
      </c>
      <c r="Y139" s="417"/>
      <c r="Z139" s="499"/>
      <c r="AA139" s="417"/>
      <c r="AB139" s="499"/>
      <c r="AC139" s="417"/>
      <c r="AD139" s="485"/>
      <c r="AE139" s="417"/>
      <c r="AF139" s="499"/>
      <c r="AG139" s="417"/>
      <c r="AH139" s="485"/>
      <c r="AI139" s="417">
        <v>2</v>
      </c>
      <c r="AJ139" s="500">
        <f t="shared" si="151"/>
        <v>18.181818181818183</v>
      </c>
      <c r="AK139" s="417">
        <v>5</v>
      </c>
      <c r="AL139" s="500">
        <f t="shared" si="155"/>
        <v>45.454545454545453</v>
      </c>
      <c r="AM139" s="417"/>
      <c r="AN139" s="485"/>
      <c r="AO139" s="417">
        <v>4</v>
      </c>
      <c r="AP139" s="500">
        <f t="shared" si="156"/>
        <v>36.363636363636367</v>
      </c>
    </row>
    <row r="140" spans="1:42" x14ac:dyDescent="0.2">
      <c r="A140" s="323"/>
      <c r="B140" s="324" t="s">
        <v>104</v>
      </c>
      <c r="C140" s="324">
        <v>20</v>
      </c>
      <c r="D140" s="27">
        <f>D143+D144+D145+D146+D147+D148+D149+D150+D151+D152+D153+D154+D155+D156+D157+D158+D159+D160+D161+D162</f>
        <v>19</v>
      </c>
      <c r="E140" s="27">
        <f t="shared" ref="E140:I140" si="158">E143+E144+E145+E146+E147+E148+E149+E150+E151+E152+E153+E154+E155+E156+E157+E158+E159+E160+E161+E162</f>
        <v>1</v>
      </c>
      <c r="F140" s="27">
        <f t="shared" si="158"/>
        <v>380</v>
      </c>
      <c r="G140" s="27">
        <f t="shared" si="158"/>
        <v>21</v>
      </c>
      <c r="H140" s="62">
        <f t="shared" si="103"/>
        <v>5.5263157894736841</v>
      </c>
      <c r="I140" s="27">
        <f t="shared" si="158"/>
        <v>359</v>
      </c>
      <c r="J140" s="761">
        <f t="shared" si="105"/>
        <v>94.473684210526315</v>
      </c>
      <c r="K140" s="27">
        <v>231</v>
      </c>
      <c r="L140" s="502">
        <f t="shared" ref="L140:L142" si="159">K140/F140*100</f>
        <v>60.789473684210527</v>
      </c>
      <c r="M140" s="27">
        <v>149</v>
      </c>
      <c r="N140" s="502">
        <f t="shared" ref="N140:N142" si="160">M140/F140*100</f>
        <v>39.210526315789473</v>
      </c>
      <c r="O140" s="27">
        <v>62</v>
      </c>
      <c r="P140" s="502">
        <f t="shared" ref="P140:P142" si="161">O140/F140*100</f>
        <v>16.315789473684212</v>
      </c>
      <c r="Q140" s="27">
        <v>190</v>
      </c>
      <c r="R140" s="502">
        <f t="shared" ref="R140:R142" si="162">Q140/F140*100</f>
        <v>50</v>
      </c>
      <c r="S140" s="27">
        <v>114</v>
      </c>
      <c r="T140" s="502">
        <f t="shared" ref="T140:T142" si="163">S140/F140*100</f>
        <v>30</v>
      </c>
      <c r="U140" s="27">
        <v>14</v>
      </c>
      <c r="V140" s="502">
        <f t="shared" ref="V140:V142" si="164">U140/F140*100</f>
        <v>3.6842105263157889</v>
      </c>
      <c r="W140" s="27">
        <v>330</v>
      </c>
      <c r="X140" s="226">
        <f t="shared" ref="X140:X142" si="165">W140/F140*100</f>
        <v>86.842105263157904</v>
      </c>
      <c r="Y140" s="27">
        <v>13</v>
      </c>
      <c r="Z140" s="226">
        <f t="shared" ref="Z140:Z142" si="166">Y140/F140*100</f>
        <v>3.4210526315789478</v>
      </c>
      <c r="AA140" s="27">
        <v>1</v>
      </c>
      <c r="AB140" s="504">
        <f>AA140/F140*100</f>
        <v>0.26315789473684209</v>
      </c>
      <c r="AC140" s="27">
        <v>1</v>
      </c>
      <c r="AD140" s="62"/>
      <c r="AE140" s="27">
        <v>6</v>
      </c>
      <c r="AF140" s="504">
        <f>AE140/F140*100</f>
        <v>1.5789473684210527</v>
      </c>
      <c r="AG140" s="27">
        <v>29</v>
      </c>
      <c r="AH140" s="226">
        <f t="shared" ref="AH140:AH142" si="167">AG140/F140*100</f>
        <v>7.6315789473684212</v>
      </c>
      <c r="AI140" s="27">
        <v>116</v>
      </c>
      <c r="AJ140" s="226">
        <f t="shared" ref="AJ140:AJ142" si="168">AI140/F140*100</f>
        <v>30.526315789473685</v>
      </c>
      <c r="AK140" s="27">
        <v>56</v>
      </c>
      <c r="AL140" s="226">
        <f t="shared" ref="AL140:AL142" si="169">AK140/F140*100</f>
        <v>14.736842105263156</v>
      </c>
      <c r="AM140" s="27">
        <v>1</v>
      </c>
      <c r="AN140" s="226">
        <f>AM140/F140*100</f>
        <v>0.26315789473684209</v>
      </c>
      <c r="AO140" s="27">
        <v>207</v>
      </c>
      <c r="AP140" s="226">
        <f t="shared" ref="AP140:AP142" si="170">AO140/F140*100</f>
        <v>54.473684210526315</v>
      </c>
    </row>
    <row r="141" spans="1:42" x14ac:dyDescent="0.2">
      <c r="A141" s="323"/>
      <c r="B141" s="324" t="s">
        <v>22</v>
      </c>
      <c r="C141" s="324">
        <v>1</v>
      </c>
      <c r="D141" s="27">
        <v>0</v>
      </c>
      <c r="E141" s="27">
        <v>1</v>
      </c>
      <c r="F141" s="27">
        <f>F162</f>
        <v>21</v>
      </c>
      <c r="G141" s="27">
        <f>G162</f>
        <v>21</v>
      </c>
      <c r="H141" s="62">
        <f t="shared" si="103"/>
        <v>100</v>
      </c>
      <c r="I141" s="27"/>
      <c r="J141" s="122">
        <f t="shared" si="105"/>
        <v>0</v>
      </c>
      <c r="K141" s="27">
        <v>16</v>
      </c>
      <c r="L141" s="502">
        <f t="shared" si="159"/>
        <v>76.19047619047619</v>
      </c>
      <c r="M141" s="27">
        <v>5</v>
      </c>
      <c r="N141" s="502">
        <f t="shared" si="160"/>
        <v>23.809523809523807</v>
      </c>
      <c r="O141" s="27">
        <v>7</v>
      </c>
      <c r="P141" s="502">
        <f t="shared" si="161"/>
        <v>33.333333333333329</v>
      </c>
      <c r="Q141" s="27">
        <v>8</v>
      </c>
      <c r="R141" s="502">
        <f t="shared" si="162"/>
        <v>38.095238095238095</v>
      </c>
      <c r="S141" s="27">
        <v>5</v>
      </c>
      <c r="T141" s="502">
        <f t="shared" si="163"/>
        <v>23.809523809523807</v>
      </c>
      <c r="U141" s="27">
        <v>1</v>
      </c>
      <c r="V141" s="502">
        <f t="shared" si="164"/>
        <v>4.7619047619047619</v>
      </c>
      <c r="W141" s="27">
        <v>19</v>
      </c>
      <c r="X141" s="226">
        <f t="shared" si="165"/>
        <v>90.476190476190482</v>
      </c>
      <c r="Y141" s="27">
        <v>1</v>
      </c>
      <c r="Z141" s="226">
        <f t="shared" si="166"/>
        <v>4.7619047619047619</v>
      </c>
      <c r="AA141" s="27"/>
      <c r="AB141" s="62"/>
      <c r="AC141" s="27"/>
      <c r="AD141" s="62"/>
      <c r="AE141" s="27"/>
      <c r="AF141" s="62"/>
      <c r="AG141" s="27">
        <v>1</v>
      </c>
      <c r="AH141" s="226">
        <f t="shared" si="167"/>
        <v>4.7619047619047619</v>
      </c>
      <c r="AI141" s="27">
        <v>5</v>
      </c>
      <c r="AJ141" s="226">
        <f t="shared" si="168"/>
        <v>23.809523809523807</v>
      </c>
      <c r="AK141" s="27">
        <v>1</v>
      </c>
      <c r="AL141" s="226">
        <f t="shared" si="169"/>
        <v>4.7619047619047619</v>
      </c>
      <c r="AM141" s="27"/>
      <c r="AN141" s="62"/>
      <c r="AO141" s="27">
        <v>15</v>
      </c>
      <c r="AP141" s="226">
        <f t="shared" si="170"/>
        <v>71.428571428571431</v>
      </c>
    </row>
    <row r="142" spans="1:42" x14ac:dyDescent="0.2">
      <c r="A142" s="323"/>
      <c r="B142" s="324" t="s">
        <v>23</v>
      </c>
      <c r="C142" s="324">
        <v>19</v>
      </c>
      <c r="D142" s="27">
        <v>19</v>
      </c>
      <c r="E142" s="27">
        <v>0</v>
      </c>
      <c r="F142" s="27">
        <f>SUM(F143:F161)</f>
        <v>359</v>
      </c>
      <c r="G142" s="27">
        <v>0</v>
      </c>
      <c r="H142" s="62">
        <f t="shared" si="103"/>
        <v>0</v>
      </c>
      <c r="I142" s="27">
        <f>F142</f>
        <v>359</v>
      </c>
      <c r="J142" s="122">
        <f t="shared" si="105"/>
        <v>100</v>
      </c>
      <c r="K142" s="27">
        <v>215</v>
      </c>
      <c r="L142" s="502">
        <f t="shared" si="159"/>
        <v>59.888579387186624</v>
      </c>
      <c r="M142" s="27">
        <v>144</v>
      </c>
      <c r="N142" s="502">
        <f t="shared" si="160"/>
        <v>40.111420612813369</v>
      </c>
      <c r="O142" s="27">
        <v>55</v>
      </c>
      <c r="P142" s="502">
        <f t="shared" si="161"/>
        <v>15.32033426183844</v>
      </c>
      <c r="Q142" s="27">
        <v>182</v>
      </c>
      <c r="R142" s="502">
        <f t="shared" si="162"/>
        <v>50.696378830083567</v>
      </c>
      <c r="S142" s="27">
        <v>109</v>
      </c>
      <c r="T142" s="502">
        <f t="shared" si="163"/>
        <v>30.362116991643457</v>
      </c>
      <c r="U142" s="27">
        <v>13</v>
      </c>
      <c r="V142" s="502">
        <f t="shared" si="164"/>
        <v>3.6211699164345403</v>
      </c>
      <c r="W142" s="27">
        <v>311</v>
      </c>
      <c r="X142" s="226">
        <f t="shared" si="165"/>
        <v>86.629526462395546</v>
      </c>
      <c r="Y142" s="27">
        <v>12</v>
      </c>
      <c r="Z142" s="226">
        <f t="shared" si="166"/>
        <v>3.3426183844011144</v>
      </c>
      <c r="AA142" s="27">
        <v>1</v>
      </c>
      <c r="AB142" s="504">
        <f>AA142/F142*100</f>
        <v>0.2785515320334262</v>
      </c>
      <c r="AC142" s="27">
        <v>1</v>
      </c>
      <c r="AD142" s="62"/>
      <c r="AE142" s="27">
        <v>6</v>
      </c>
      <c r="AF142" s="504">
        <f>AE142/F142*100</f>
        <v>1.6713091922005572</v>
      </c>
      <c r="AG142" s="27">
        <v>28</v>
      </c>
      <c r="AH142" s="226">
        <f t="shared" si="167"/>
        <v>7.7994428969359335</v>
      </c>
      <c r="AI142" s="27">
        <v>111</v>
      </c>
      <c r="AJ142" s="226">
        <f t="shared" si="168"/>
        <v>30.919220055710305</v>
      </c>
      <c r="AK142" s="27">
        <v>55</v>
      </c>
      <c r="AL142" s="226">
        <f t="shared" si="169"/>
        <v>15.32033426183844</v>
      </c>
      <c r="AM142" s="27">
        <v>1</v>
      </c>
      <c r="AN142" s="226">
        <f>AM142/F142*100</f>
        <v>0.2785515320334262</v>
      </c>
      <c r="AO142" s="27">
        <v>192</v>
      </c>
      <c r="AP142" s="226">
        <f t="shared" si="170"/>
        <v>53.48189415041783</v>
      </c>
    </row>
    <row r="143" spans="1:42" x14ac:dyDescent="0.2">
      <c r="A143" s="777">
        <v>1</v>
      </c>
      <c r="B143" s="843" t="s">
        <v>129</v>
      </c>
      <c r="C143" s="155" t="s">
        <v>555</v>
      </c>
      <c r="D143" s="782">
        <v>1</v>
      </c>
      <c r="E143" s="63">
        <v>0</v>
      </c>
      <c r="F143" s="63">
        <v>21</v>
      </c>
      <c r="G143" s="63">
        <v>0</v>
      </c>
      <c r="H143" s="767">
        <f t="shared" si="103"/>
        <v>0</v>
      </c>
      <c r="I143" s="63">
        <v>21</v>
      </c>
      <c r="J143" s="771">
        <f t="shared" si="105"/>
        <v>100</v>
      </c>
      <c r="K143" s="439">
        <v>13</v>
      </c>
      <c r="L143" s="503">
        <f t="shared" ref="L143:L162" si="171">K143/F143*100</f>
        <v>61.904761904761905</v>
      </c>
      <c r="M143" s="439">
        <v>8</v>
      </c>
      <c r="N143" s="503">
        <f t="shared" ref="N143:N161" si="172">M143/F143*100</f>
        <v>38.095238095238095</v>
      </c>
      <c r="O143" s="439">
        <v>5</v>
      </c>
      <c r="P143" s="503">
        <f t="shared" ref="P143:P162" si="173">O143/F143*100</f>
        <v>23.809523809523807</v>
      </c>
      <c r="Q143" s="439">
        <v>8</v>
      </c>
      <c r="R143" s="503">
        <f t="shared" ref="R143:R162" si="174">Q143/F143*100</f>
        <v>38.095238095238095</v>
      </c>
      <c r="S143" s="439">
        <v>7</v>
      </c>
      <c r="T143" s="503">
        <f t="shared" ref="T143:T162" si="175">S143/F143*100</f>
        <v>33.333333333333329</v>
      </c>
      <c r="U143" s="439">
        <v>1</v>
      </c>
      <c r="V143" s="503">
        <f t="shared" ref="V143:V162" si="176">U143/F143*100</f>
        <v>4.7619047619047619</v>
      </c>
      <c r="W143" s="439">
        <v>15</v>
      </c>
      <c r="X143" s="504">
        <f t="shared" ref="X143:X162" si="177">W143/F143*100</f>
        <v>71.428571428571431</v>
      </c>
      <c r="Y143" s="439">
        <v>2</v>
      </c>
      <c r="Z143" s="504">
        <f>Y143/F143*100</f>
        <v>9.5238095238095237</v>
      </c>
      <c r="AA143" s="439"/>
      <c r="AB143" s="384"/>
      <c r="AC143" s="439"/>
      <c r="AD143" s="384"/>
      <c r="AE143" s="439">
        <v>4</v>
      </c>
      <c r="AF143" s="504">
        <f>AE143/F143*100</f>
        <v>19.047619047619047</v>
      </c>
      <c r="AG143" s="439"/>
      <c r="AH143" s="226"/>
      <c r="AI143" s="439">
        <v>6</v>
      </c>
      <c r="AJ143" s="504">
        <f t="shared" ref="AJ143:AJ162" si="178">AI143/F143*100</f>
        <v>28.571428571428569</v>
      </c>
      <c r="AK143" s="439">
        <v>2</v>
      </c>
      <c r="AL143" s="504">
        <f t="shared" ref="AL143:AL162" si="179">AK143/F143*100</f>
        <v>9.5238095238095237</v>
      </c>
      <c r="AM143" s="439"/>
      <c r="AN143" s="226"/>
      <c r="AO143" s="439">
        <v>13</v>
      </c>
      <c r="AP143" s="504">
        <f t="shared" ref="AP143:AP162" si="180">AO143/F143*100</f>
        <v>61.904761904761905</v>
      </c>
    </row>
    <row r="144" spans="1:42" x14ac:dyDescent="0.2">
      <c r="A144" s="777">
        <v>2</v>
      </c>
      <c r="B144" s="844"/>
      <c r="C144" s="155" t="s">
        <v>130</v>
      </c>
      <c r="D144" s="779">
        <v>1</v>
      </c>
      <c r="E144" s="63">
        <v>0</v>
      </c>
      <c r="F144" s="63">
        <v>11</v>
      </c>
      <c r="G144" s="63">
        <v>0</v>
      </c>
      <c r="H144" s="767">
        <f t="shared" si="103"/>
        <v>0</v>
      </c>
      <c r="I144" s="63">
        <v>11</v>
      </c>
      <c r="J144" s="771">
        <f t="shared" si="105"/>
        <v>100</v>
      </c>
      <c r="K144" s="439">
        <v>7</v>
      </c>
      <c r="L144" s="503">
        <f t="shared" si="171"/>
        <v>63.636363636363633</v>
      </c>
      <c r="M144" s="439">
        <v>4</v>
      </c>
      <c r="N144" s="503">
        <f t="shared" si="172"/>
        <v>36.363636363636367</v>
      </c>
      <c r="O144" s="439"/>
      <c r="P144" s="503"/>
      <c r="Q144" s="439">
        <v>10</v>
      </c>
      <c r="R144" s="503">
        <f t="shared" si="174"/>
        <v>90.909090909090907</v>
      </c>
      <c r="S144" s="439"/>
      <c r="T144" s="503"/>
      <c r="U144" s="439">
        <v>1</v>
      </c>
      <c r="V144" s="503">
        <f t="shared" si="176"/>
        <v>9.0909090909090917</v>
      </c>
      <c r="W144" s="418">
        <v>11</v>
      </c>
      <c r="X144" s="504">
        <f t="shared" si="177"/>
        <v>100</v>
      </c>
      <c r="Y144" s="418"/>
      <c r="Z144" s="504"/>
      <c r="AA144" s="418"/>
      <c r="AB144" s="226"/>
      <c r="AC144" s="419"/>
      <c r="AD144" s="226"/>
      <c r="AE144" s="418"/>
      <c r="AF144" s="504"/>
      <c r="AG144" s="418"/>
      <c r="AH144" s="226"/>
      <c r="AI144" s="439">
        <v>2</v>
      </c>
      <c r="AJ144" s="504">
        <f t="shared" si="178"/>
        <v>18.181818181818183</v>
      </c>
      <c r="AK144" s="439">
        <v>1</v>
      </c>
      <c r="AL144" s="504">
        <f t="shared" si="179"/>
        <v>9.0909090909090917</v>
      </c>
      <c r="AM144" s="439"/>
      <c r="AN144" s="226"/>
      <c r="AO144" s="439">
        <v>8</v>
      </c>
      <c r="AP144" s="504">
        <f t="shared" si="180"/>
        <v>72.727272727272734</v>
      </c>
    </row>
    <row r="145" spans="1:42" x14ac:dyDescent="0.2">
      <c r="A145" s="777">
        <v>3</v>
      </c>
      <c r="B145" s="844"/>
      <c r="C145" s="155" t="s">
        <v>131</v>
      </c>
      <c r="D145" s="779">
        <v>1</v>
      </c>
      <c r="E145" s="63">
        <v>0</v>
      </c>
      <c r="F145" s="63">
        <v>31</v>
      </c>
      <c r="G145" s="63">
        <v>0</v>
      </c>
      <c r="H145" s="767">
        <f t="shared" si="103"/>
        <v>0</v>
      </c>
      <c r="I145" s="63">
        <v>31</v>
      </c>
      <c r="J145" s="771">
        <f t="shared" si="105"/>
        <v>100</v>
      </c>
      <c r="K145" s="439">
        <v>19</v>
      </c>
      <c r="L145" s="503">
        <f t="shared" si="171"/>
        <v>61.29032258064516</v>
      </c>
      <c r="M145" s="439">
        <v>12</v>
      </c>
      <c r="N145" s="503">
        <f t="shared" si="172"/>
        <v>38.70967741935484</v>
      </c>
      <c r="O145" s="439">
        <v>4</v>
      </c>
      <c r="P145" s="503">
        <f t="shared" si="173"/>
        <v>12.903225806451612</v>
      </c>
      <c r="Q145" s="439">
        <v>16</v>
      </c>
      <c r="R145" s="503">
        <f t="shared" si="174"/>
        <v>51.612903225806448</v>
      </c>
      <c r="S145" s="439">
        <v>10</v>
      </c>
      <c r="T145" s="503">
        <f t="shared" si="175"/>
        <v>32.258064516129032</v>
      </c>
      <c r="U145" s="439">
        <v>1</v>
      </c>
      <c r="V145" s="503">
        <f t="shared" si="176"/>
        <v>3.225806451612903</v>
      </c>
      <c r="W145" s="439">
        <v>27</v>
      </c>
      <c r="X145" s="504">
        <f t="shared" si="177"/>
        <v>87.096774193548384</v>
      </c>
      <c r="Y145" s="439">
        <v>1</v>
      </c>
      <c r="Z145" s="504">
        <f>Y145/F145*100</f>
        <v>3.225806451612903</v>
      </c>
      <c r="AA145" s="439"/>
      <c r="AB145" s="384"/>
      <c r="AC145" s="439"/>
      <c r="AD145" s="384"/>
      <c r="AE145" s="439">
        <v>1</v>
      </c>
      <c r="AF145" s="504">
        <f>AE145/F145*100</f>
        <v>3.225806451612903</v>
      </c>
      <c r="AG145" s="439">
        <v>2</v>
      </c>
      <c r="AH145" s="504">
        <f>AG145/F145*100</f>
        <v>6.4516129032258061</v>
      </c>
      <c r="AI145" s="439">
        <v>10</v>
      </c>
      <c r="AJ145" s="504">
        <f t="shared" si="178"/>
        <v>32.258064516129032</v>
      </c>
      <c r="AK145" s="439">
        <v>2</v>
      </c>
      <c r="AL145" s="504">
        <f t="shared" si="179"/>
        <v>6.4516129032258061</v>
      </c>
      <c r="AM145" s="439">
        <v>1</v>
      </c>
      <c r="AN145" s="504">
        <f>AM145/F145*100</f>
        <v>3.225806451612903</v>
      </c>
      <c r="AO145" s="439">
        <v>18</v>
      </c>
      <c r="AP145" s="504">
        <f t="shared" si="180"/>
        <v>58.064516129032263</v>
      </c>
    </row>
    <row r="146" spans="1:42" x14ac:dyDescent="0.2">
      <c r="A146" s="777">
        <v>4</v>
      </c>
      <c r="B146" s="844"/>
      <c r="C146" s="155" t="s">
        <v>132</v>
      </c>
      <c r="D146" s="779">
        <v>1</v>
      </c>
      <c r="E146" s="63">
        <v>0</v>
      </c>
      <c r="F146" s="63">
        <v>21</v>
      </c>
      <c r="G146" s="63">
        <v>0</v>
      </c>
      <c r="H146" s="767">
        <f t="shared" si="103"/>
        <v>0</v>
      </c>
      <c r="I146" s="63">
        <v>21</v>
      </c>
      <c r="J146" s="771">
        <f t="shared" si="105"/>
        <v>100</v>
      </c>
      <c r="K146" s="439">
        <v>13</v>
      </c>
      <c r="L146" s="503">
        <f t="shared" si="171"/>
        <v>61.904761904761905</v>
      </c>
      <c r="M146" s="439">
        <v>8</v>
      </c>
      <c r="N146" s="503">
        <f t="shared" si="172"/>
        <v>38.095238095238095</v>
      </c>
      <c r="O146" s="439">
        <v>5</v>
      </c>
      <c r="P146" s="503">
        <f t="shared" si="173"/>
        <v>23.809523809523807</v>
      </c>
      <c r="Q146" s="439">
        <v>14</v>
      </c>
      <c r="R146" s="503">
        <f t="shared" si="174"/>
        <v>66.666666666666657</v>
      </c>
      <c r="S146" s="439">
        <v>1</v>
      </c>
      <c r="T146" s="503">
        <f t="shared" si="175"/>
        <v>4.7619047619047619</v>
      </c>
      <c r="U146" s="439">
        <v>1</v>
      </c>
      <c r="V146" s="503">
        <f t="shared" si="176"/>
        <v>4.7619047619047619</v>
      </c>
      <c r="W146" s="439">
        <v>20</v>
      </c>
      <c r="X146" s="504">
        <f t="shared" si="177"/>
        <v>95.238095238095227</v>
      </c>
      <c r="Y146" s="439"/>
      <c r="Z146" s="504"/>
      <c r="AA146" s="439"/>
      <c r="AB146" s="384"/>
      <c r="AC146" s="439"/>
      <c r="AD146" s="384"/>
      <c r="AE146" s="439"/>
      <c r="AF146" s="226"/>
      <c r="AG146" s="439">
        <v>1</v>
      </c>
      <c r="AH146" s="504">
        <f>AG146/F146*100</f>
        <v>4.7619047619047619</v>
      </c>
      <c r="AI146" s="439">
        <v>6</v>
      </c>
      <c r="AJ146" s="504">
        <f t="shared" si="178"/>
        <v>28.571428571428569</v>
      </c>
      <c r="AK146" s="439">
        <v>5</v>
      </c>
      <c r="AL146" s="504">
        <f t="shared" si="179"/>
        <v>23.809523809523807</v>
      </c>
      <c r="AM146" s="439"/>
      <c r="AN146" s="226"/>
      <c r="AO146" s="439">
        <v>10</v>
      </c>
      <c r="AP146" s="504">
        <f t="shared" si="180"/>
        <v>47.619047619047613</v>
      </c>
    </row>
    <row r="147" spans="1:42" x14ac:dyDescent="0.2">
      <c r="A147" s="777">
        <v>5</v>
      </c>
      <c r="B147" s="844"/>
      <c r="C147" s="155" t="s">
        <v>133</v>
      </c>
      <c r="D147" s="779">
        <v>1</v>
      </c>
      <c r="E147" s="63">
        <v>0</v>
      </c>
      <c r="F147" s="63">
        <v>21</v>
      </c>
      <c r="G147" s="63">
        <v>0</v>
      </c>
      <c r="H147" s="767">
        <f t="shared" si="103"/>
        <v>0</v>
      </c>
      <c r="I147" s="63">
        <v>21</v>
      </c>
      <c r="J147" s="771">
        <f t="shared" si="105"/>
        <v>100</v>
      </c>
      <c r="K147" s="439">
        <v>13</v>
      </c>
      <c r="L147" s="503">
        <f t="shared" si="171"/>
        <v>61.904761904761905</v>
      </c>
      <c r="M147" s="439">
        <v>8</v>
      </c>
      <c r="N147" s="503">
        <f t="shared" si="172"/>
        <v>38.095238095238095</v>
      </c>
      <c r="O147" s="439">
        <v>5</v>
      </c>
      <c r="P147" s="503">
        <f t="shared" si="173"/>
        <v>23.809523809523807</v>
      </c>
      <c r="Q147" s="439">
        <v>9</v>
      </c>
      <c r="R147" s="503">
        <f t="shared" si="174"/>
        <v>42.857142857142854</v>
      </c>
      <c r="S147" s="439">
        <v>7</v>
      </c>
      <c r="T147" s="503">
        <f t="shared" si="175"/>
        <v>33.333333333333329</v>
      </c>
      <c r="U147" s="439"/>
      <c r="V147" s="503"/>
      <c r="W147" s="439">
        <v>17</v>
      </c>
      <c r="X147" s="504">
        <f t="shared" si="177"/>
        <v>80.952380952380949</v>
      </c>
      <c r="Y147" s="439"/>
      <c r="Z147" s="504"/>
      <c r="AA147" s="439">
        <v>1</v>
      </c>
      <c r="AB147" s="504">
        <f>AA147/F147*100</f>
        <v>4.7619047619047619</v>
      </c>
      <c r="AC147" s="439">
        <v>1</v>
      </c>
      <c r="AD147" s="504">
        <f>AC147/F147*100</f>
        <v>4.7619047619047619</v>
      </c>
      <c r="AE147" s="439"/>
      <c r="AF147" s="226"/>
      <c r="AG147" s="439">
        <v>2</v>
      </c>
      <c r="AH147" s="504">
        <f>AG147/F147*100</f>
        <v>9.5238095238095237</v>
      </c>
      <c r="AI147" s="439">
        <v>6</v>
      </c>
      <c r="AJ147" s="504">
        <f t="shared" si="178"/>
        <v>28.571428571428569</v>
      </c>
      <c r="AK147" s="439">
        <v>4</v>
      </c>
      <c r="AL147" s="504">
        <f t="shared" si="179"/>
        <v>19.047619047619047</v>
      </c>
      <c r="AM147" s="439"/>
      <c r="AN147" s="226"/>
      <c r="AO147" s="439">
        <v>11</v>
      </c>
      <c r="AP147" s="504">
        <f t="shared" si="180"/>
        <v>52.380952380952387</v>
      </c>
    </row>
    <row r="148" spans="1:42" x14ac:dyDescent="0.2">
      <c r="A148" s="777">
        <v>6</v>
      </c>
      <c r="B148" s="844"/>
      <c r="C148" s="155" t="s">
        <v>134</v>
      </c>
      <c r="D148" s="779">
        <v>1</v>
      </c>
      <c r="E148" s="63">
        <v>0</v>
      </c>
      <c r="F148" s="63">
        <v>21</v>
      </c>
      <c r="G148" s="63">
        <v>0</v>
      </c>
      <c r="H148" s="767">
        <f t="shared" si="103"/>
        <v>0</v>
      </c>
      <c r="I148" s="63">
        <v>21</v>
      </c>
      <c r="J148" s="771">
        <f t="shared" si="105"/>
        <v>100</v>
      </c>
      <c r="K148" s="439">
        <v>13</v>
      </c>
      <c r="L148" s="503">
        <f t="shared" si="171"/>
        <v>61.904761904761905</v>
      </c>
      <c r="M148" s="439">
        <v>8</v>
      </c>
      <c r="N148" s="503">
        <f t="shared" si="172"/>
        <v>38.095238095238095</v>
      </c>
      <c r="O148" s="439">
        <v>3</v>
      </c>
      <c r="P148" s="503">
        <f t="shared" si="173"/>
        <v>14.285714285714285</v>
      </c>
      <c r="Q148" s="439">
        <v>11</v>
      </c>
      <c r="R148" s="503">
        <f t="shared" si="174"/>
        <v>52.380952380952387</v>
      </c>
      <c r="S148" s="439">
        <v>6</v>
      </c>
      <c r="T148" s="503">
        <f t="shared" si="175"/>
        <v>28.571428571428569</v>
      </c>
      <c r="U148" s="439">
        <v>1</v>
      </c>
      <c r="V148" s="503">
        <f t="shared" si="176"/>
        <v>4.7619047619047619</v>
      </c>
      <c r="W148" s="439">
        <v>14</v>
      </c>
      <c r="X148" s="504">
        <f t="shared" si="177"/>
        <v>66.666666666666657</v>
      </c>
      <c r="Y148" s="439">
        <v>1</v>
      </c>
      <c r="Z148" s="504">
        <f>Y148/F148*100</f>
        <v>4.7619047619047619</v>
      </c>
      <c r="AA148" s="439"/>
      <c r="AB148" s="384"/>
      <c r="AC148" s="439"/>
      <c r="AD148" s="384"/>
      <c r="AE148" s="439"/>
      <c r="AF148" s="226"/>
      <c r="AG148" s="439">
        <v>6</v>
      </c>
      <c r="AH148" s="504">
        <f>AG148/F148*100</f>
        <v>28.571428571428569</v>
      </c>
      <c r="AI148" s="439">
        <v>10</v>
      </c>
      <c r="AJ148" s="504">
        <f t="shared" si="178"/>
        <v>47.619047619047613</v>
      </c>
      <c r="AK148" s="439">
        <v>3</v>
      </c>
      <c r="AL148" s="504">
        <f t="shared" si="179"/>
        <v>14.285714285714285</v>
      </c>
      <c r="AM148" s="439"/>
      <c r="AN148" s="226"/>
      <c r="AO148" s="439">
        <v>8</v>
      </c>
      <c r="AP148" s="504">
        <f t="shared" si="180"/>
        <v>38.095238095238095</v>
      </c>
    </row>
    <row r="149" spans="1:42" x14ac:dyDescent="0.2">
      <c r="A149" s="777">
        <v>7</v>
      </c>
      <c r="B149" s="844"/>
      <c r="C149" s="155" t="s">
        <v>135</v>
      </c>
      <c r="D149" s="779">
        <v>1</v>
      </c>
      <c r="E149" s="63">
        <v>0</v>
      </c>
      <c r="F149" s="63">
        <v>21</v>
      </c>
      <c r="G149" s="63">
        <v>0</v>
      </c>
      <c r="H149" s="767">
        <f t="shared" si="103"/>
        <v>0</v>
      </c>
      <c r="I149" s="63">
        <v>21</v>
      </c>
      <c r="J149" s="771">
        <f t="shared" si="105"/>
        <v>100</v>
      </c>
      <c r="K149" s="439">
        <v>11</v>
      </c>
      <c r="L149" s="503">
        <f t="shared" si="171"/>
        <v>52.380952380952387</v>
      </c>
      <c r="M149" s="439">
        <v>10</v>
      </c>
      <c r="N149" s="503">
        <f t="shared" si="172"/>
        <v>47.619047619047613</v>
      </c>
      <c r="O149" s="439">
        <v>2</v>
      </c>
      <c r="P149" s="503">
        <f t="shared" si="173"/>
        <v>9.5238095238095237</v>
      </c>
      <c r="Q149" s="439">
        <v>9</v>
      </c>
      <c r="R149" s="503">
        <f t="shared" si="174"/>
        <v>42.857142857142854</v>
      </c>
      <c r="S149" s="439">
        <v>10</v>
      </c>
      <c r="T149" s="503">
        <f t="shared" si="175"/>
        <v>47.619047619047613</v>
      </c>
      <c r="U149" s="439"/>
      <c r="V149" s="503"/>
      <c r="W149" s="439">
        <v>21</v>
      </c>
      <c r="X149" s="504">
        <f t="shared" si="177"/>
        <v>100</v>
      </c>
      <c r="Y149" s="439"/>
      <c r="Z149" s="504"/>
      <c r="AA149" s="439"/>
      <c r="AB149" s="384"/>
      <c r="AC149" s="439"/>
      <c r="AD149" s="384"/>
      <c r="AE149" s="439"/>
      <c r="AF149" s="226"/>
      <c r="AG149" s="439"/>
      <c r="AH149" s="504"/>
      <c r="AI149" s="439">
        <v>9</v>
      </c>
      <c r="AJ149" s="504">
        <f t="shared" si="178"/>
        <v>42.857142857142854</v>
      </c>
      <c r="AK149" s="439">
        <v>4</v>
      </c>
      <c r="AL149" s="504">
        <f t="shared" si="179"/>
        <v>19.047619047619047</v>
      </c>
      <c r="AM149" s="439"/>
      <c r="AN149" s="226"/>
      <c r="AO149" s="439">
        <v>8</v>
      </c>
      <c r="AP149" s="504">
        <f t="shared" si="180"/>
        <v>38.095238095238095</v>
      </c>
    </row>
    <row r="150" spans="1:42" x14ac:dyDescent="0.2">
      <c r="A150" s="777">
        <v>8</v>
      </c>
      <c r="B150" s="844"/>
      <c r="C150" s="155" t="s">
        <v>136</v>
      </c>
      <c r="D150" s="779">
        <v>1</v>
      </c>
      <c r="E150" s="63">
        <v>0</v>
      </c>
      <c r="F150" s="63">
        <v>21</v>
      </c>
      <c r="G150" s="63">
        <v>0</v>
      </c>
      <c r="H150" s="767">
        <f t="shared" si="103"/>
        <v>0</v>
      </c>
      <c r="I150" s="63">
        <v>21</v>
      </c>
      <c r="J150" s="771">
        <f t="shared" si="105"/>
        <v>100</v>
      </c>
      <c r="K150" s="439">
        <v>14</v>
      </c>
      <c r="L150" s="503">
        <f t="shared" si="171"/>
        <v>66.666666666666657</v>
      </c>
      <c r="M150" s="439">
        <v>7</v>
      </c>
      <c r="N150" s="503">
        <f t="shared" si="172"/>
        <v>33.333333333333329</v>
      </c>
      <c r="O150" s="439">
        <v>1</v>
      </c>
      <c r="P150" s="503">
        <f t="shared" si="173"/>
        <v>4.7619047619047619</v>
      </c>
      <c r="Q150" s="439">
        <v>16</v>
      </c>
      <c r="R150" s="503">
        <f t="shared" si="174"/>
        <v>76.19047619047619</v>
      </c>
      <c r="S150" s="439">
        <v>4</v>
      </c>
      <c r="T150" s="503">
        <f t="shared" si="175"/>
        <v>19.047619047619047</v>
      </c>
      <c r="U150" s="439"/>
      <c r="V150" s="503"/>
      <c r="W150" s="439">
        <v>21</v>
      </c>
      <c r="X150" s="504">
        <f t="shared" si="177"/>
        <v>100</v>
      </c>
      <c r="Y150" s="439"/>
      <c r="Z150" s="504"/>
      <c r="AA150" s="439"/>
      <c r="AB150" s="384"/>
      <c r="AC150" s="439"/>
      <c r="AD150" s="384"/>
      <c r="AE150" s="439"/>
      <c r="AF150" s="226"/>
      <c r="AG150" s="439"/>
      <c r="AH150" s="504"/>
      <c r="AI150" s="439">
        <v>9</v>
      </c>
      <c r="AJ150" s="504">
        <f t="shared" si="178"/>
        <v>42.857142857142854</v>
      </c>
      <c r="AK150" s="439">
        <v>2</v>
      </c>
      <c r="AL150" s="504">
        <f t="shared" si="179"/>
        <v>9.5238095238095237</v>
      </c>
      <c r="AM150" s="439"/>
      <c r="AN150" s="226"/>
      <c r="AO150" s="439">
        <v>10</v>
      </c>
      <c r="AP150" s="504">
        <f t="shared" si="180"/>
        <v>47.619047619047613</v>
      </c>
    </row>
    <row r="151" spans="1:42" x14ac:dyDescent="0.2">
      <c r="A151" s="777">
        <v>9</v>
      </c>
      <c r="B151" s="844"/>
      <c r="C151" s="155" t="s">
        <v>137</v>
      </c>
      <c r="D151" s="779">
        <v>1</v>
      </c>
      <c r="E151" s="63">
        <v>0</v>
      </c>
      <c r="F151" s="63">
        <v>21</v>
      </c>
      <c r="G151" s="63">
        <v>0</v>
      </c>
      <c r="H151" s="767">
        <f t="shared" si="103"/>
        <v>0</v>
      </c>
      <c r="I151" s="63">
        <v>21</v>
      </c>
      <c r="J151" s="771">
        <f t="shared" si="105"/>
        <v>100</v>
      </c>
      <c r="K151" s="439">
        <v>11</v>
      </c>
      <c r="L151" s="503">
        <f t="shared" si="171"/>
        <v>52.380952380952387</v>
      </c>
      <c r="M151" s="439">
        <v>10</v>
      </c>
      <c r="N151" s="503">
        <f t="shared" si="172"/>
        <v>47.619047619047613</v>
      </c>
      <c r="O151" s="439">
        <v>6</v>
      </c>
      <c r="P151" s="503">
        <f t="shared" si="173"/>
        <v>28.571428571428569</v>
      </c>
      <c r="Q151" s="439">
        <v>13</v>
      </c>
      <c r="R151" s="503">
        <f t="shared" si="174"/>
        <v>61.904761904761905</v>
      </c>
      <c r="S151" s="439">
        <v>2</v>
      </c>
      <c r="T151" s="503">
        <f t="shared" si="175"/>
        <v>9.5238095238095237</v>
      </c>
      <c r="U151" s="439"/>
      <c r="V151" s="503"/>
      <c r="W151" s="439">
        <v>19</v>
      </c>
      <c r="X151" s="504">
        <f t="shared" si="177"/>
        <v>90.476190476190482</v>
      </c>
      <c r="Y151" s="439">
        <v>1</v>
      </c>
      <c r="Z151" s="504">
        <f>Y151/F151*100</f>
        <v>4.7619047619047619</v>
      </c>
      <c r="AA151" s="439"/>
      <c r="AB151" s="384"/>
      <c r="AC151" s="439"/>
      <c r="AD151" s="384"/>
      <c r="AE151" s="439"/>
      <c r="AF151" s="226"/>
      <c r="AG151" s="439">
        <v>1</v>
      </c>
      <c r="AH151" s="504">
        <f>AG151/F151*100</f>
        <v>4.7619047619047619</v>
      </c>
      <c r="AI151" s="439">
        <v>9</v>
      </c>
      <c r="AJ151" s="504">
        <f t="shared" si="178"/>
        <v>42.857142857142854</v>
      </c>
      <c r="AK151" s="439">
        <v>1</v>
      </c>
      <c r="AL151" s="504">
        <f t="shared" si="179"/>
        <v>4.7619047619047619</v>
      </c>
      <c r="AM151" s="439"/>
      <c r="AN151" s="226"/>
      <c r="AO151" s="439">
        <v>11</v>
      </c>
      <c r="AP151" s="504">
        <f t="shared" si="180"/>
        <v>52.380952380952387</v>
      </c>
    </row>
    <row r="152" spans="1:42" x14ac:dyDescent="0.2">
      <c r="A152" s="777">
        <v>10</v>
      </c>
      <c r="B152" s="844"/>
      <c r="C152" s="155" t="s">
        <v>138</v>
      </c>
      <c r="D152" s="779">
        <v>1</v>
      </c>
      <c r="E152" s="63">
        <v>0</v>
      </c>
      <c r="F152" s="63">
        <v>11</v>
      </c>
      <c r="G152" s="63">
        <v>0</v>
      </c>
      <c r="H152" s="767">
        <f t="shared" ref="H152:H214" si="181">G152*100/F152</f>
        <v>0</v>
      </c>
      <c r="I152" s="63">
        <v>11</v>
      </c>
      <c r="J152" s="771">
        <f t="shared" si="105"/>
        <v>100</v>
      </c>
      <c r="K152" s="439">
        <v>6</v>
      </c>
      <c r="L152" s="503">
        <f t="shared" si="171"/>
        <v>54.54545454545454</v>
      </c>
      <c r="M152" s="439">
        <v>5</v>
      </c>
      <c r="N152" s="503">
        <f t="shared" si="172"/>
        <v>45.454545454545453</v>
      </c>
      <c r="O152" s="439"/>
      <c r="P152" s="503"/>
      <c r="Q152" s="439">
        <v>8</v>
      </c>
      <c r="R152" s="503">
        <f t="shared" si="174"/>
        <v>72.727272727272734</v>
      </c>
      <c r="S152" s="439">
        <v>3</v>
      </c>
      <c r="T152" s="503">
        <f t="shared" si="175"/>
        <v>27.27272727272727</v>
      </c>
      <c r="U152" s="439"/>
      <c r="V152" s="503"/>
      <c r="W152" s="439">
        <v>8</v>
      </c>
      <c r="X152" s="504">
        <f t="shared" si="177"/>
        <v>72.727272727272734</v>
      </c>
      <c r="Y152" s="439">
        <v>2</v>
      </c>
      <c r="Z152" s="504">
        <f>Y152/F152*100</f>
        <v>18.181818181818183</v>
      </c>
      <c r="AA152" s="439"/>
      <c r="AB152" s="384"/>
      <c r="AC152" s="439"/>
      <c r="AD152" s="384"/>
      <c r="AE152" s="439"/>
      <c r="AF152" s="226"/>
      <c r="AG152" s="439">
        <v>1</v>
      </c>
      <c r="AH152" s="504">
        <f>AG152/F152*100</f>
        <v>9.0909090909090917</v>
      </c>
      <c r="AI152" s="439">
        <v>2</v>
      </c>
      <c r="AJ152" s="504">
        <f t="shared" si="178"/>
        <v>18.181818181818183</v>
      </c>
      <c r="AK152" s="439">
        <v>2</v>
      </c>
      <c r="AL152" s="504">
        <f t="shared" si="179"/>
        <v>18.181818181818183</v>
      </c>
      <c r="AM152" s="439"/>
      <c r="AN152" s="226"/>
      <c r="AO152" s="439">
        <v>7</v>
      </c>
      <c r="AP152" s="504">
        <f t="shared" si="180"/>
        <v>63.636363636363633</v>
      </c>
    </row>
    <row r="153" spans="1:42" x14ac:dyDescent="0.2">
      <c r="A153" s="777">
        <v>11</v>
      </c>
      <c r="B153" s="844"/>
      <c r="C153" s="155" t="s">
        <v>139</v>
      </c>
      <c r="D153" s="779">
        <v>1</v>
      </c>
      <c r="E153" s="63">
        <v>0</v>
      </c>
      <c r="F153" s="63">
        <v>11</v>
      </c>
      <c r="G153" s="63">
        <v>0</v>
      </c>
      <c r="H153" s="767">
        <f t="shared" si="181"/>
        <v>0</v>
      </c>
      <c r="I153" s="63">
        <v>11</v>
      </c>
      <c r="J153" s="771">
        <f t="shared" si="105"/>
        <v>100</v>
      </c>
      <c r="K153" s="439">
        <v>7</v>
      </c>
      <c r="L153" s="503">
        <f t="shared" si="171"/>
        <v>63.636363636363633</v>
      </c>
      <c r="M153" s="439">
        <v>4</v>
      </c>
      <c r="N153" s="503">
        <f t="shared" si="172"/>
        <v>36.363636363636367</v>
      </c>
      <c r="O153" s="439">
        <v>1</v>
      </c>
      <c r="P153" s="503">
        <f t="shared" si="173"/>
        <v>9.0909090909090917</v>
      </c>
      <c r="Q153" s="439">
        <v>4</v>
      </c>
      <c r="R153" s="503">
        <f t="shared" si="174"/>
        <v>36.363636363636367</v>
      </c>
      <c r="S153" s="439">
        <v>5</v>
      </c>
      <c r="T153" s="503">
        <f t="shared" si="175"/>
        <v>45.454545454545453</v>
      </c>
      <c r="U153" s="439">
        <v>1</v>
      </c>
      <c r="V153" s="503">
        <f t="shared" si="176"/>
        <v>9.0909090909090917</v>
      </c>
      <c r="W153" s="439">
        <v>10</v>
      </c>
      <c r="X153" s="504">
        <f t="shared" si="177"/>
        <v>90.909090909090907</v>
      </c>
      <c r="Y153" s="439">
        <v>1</v>
      </c>
      <c r="Z153" s="504">
        <f>Y153/F153*100</f>
        <v>9.0909090909090917</v>
      </c>
      <c r="AA153" s="439"/>
      <c r="AB153" s="384"/>
      <c r="AC153" s="439"/>
      <c r="AD153" s="384"/>
      <c r="AE153" s="439"/>
      <c r="AF153" s="226"/>
      <c r="AG153" s="439"/>
      <c r="AH153" s="504"/>
      <c r="AI153" s="439">
        <v>5</v>
      </c>
      <c r="AJ153" s="504">
        <f t="shared" si="178"/>
        <v>45.454545454545453</v>
      </c>
      <c r="AK153" s="439">
        <v>1</v>
      </c>
      <c r="AL153" s="504">
        <f t="shared" si="179"/>
        <v>9.0909090909090917</v>
      </c>
      <c r="AM153" s="439"/>
      <c r="AN153" s="226"/>
      <c r="AO153" s="439">
        <v>5</v>
      </c>
      <c r="AP153" s="504">
        <f t="shared" si="180"/>
        <v>45.454545454545453</v>
      </c>
    </row>
    <row r="154" spans="1:42" x14ac:dyDescent="0.2">
      <c r="A154" s="777">
        <v>12</v>
      </c>
      <c r="B154" s="844"/>
      <c r="C154" s="155" t="s">
        <v>140</v>
      </c>
      <c r="D154" s="779">
        <v>1</v>
      </c>
      <c r="E154" s="63">
        <v>0</v>
      </c>
      <c r="F154" s="63">
        <v>31</v>
      </c>
      <c r="G154" s="63">
        <v>0</v>
      </c>
      <c r="H154" s="767">
        <f t="shared" si="181"/>
        <v>0</v>
      </c>
      <c r="I154" s="63">
        <v>31</v>
      </c>
      <c r="J154" s="771">
        <f t="shared" ref="J154:J213" si="182">I154*100/F154</f>
        <v>100</v>
      </c>
      <c r="K154" s="439">
        <v>18</v>
      </c>
      <c r="L154" s="503">
        <f t="shared" si="171"/>
        <v>58.064516129032263</v>
      </c>
      <c r="M154" s="439">
        <v>13</v>
      </c>
      <c r="N154" s="503">
        <f t="shared" si="172"/>
        <v>41.935483870967744</v>
      </c>
      <c r="O154" s="439">
        <v>7</v>
      </c>
      <c r="P154" s="503">
        <f t="shared" si="173"/>
        <v>22.58064516129032</v>
      </c>
      <c r="Q154" s="439">
        <v>13</v>
      </c>
      <c r="R154" s="503">
        <f t="shared" si="174"/>
        <v>41.935483870967744</v>
      </c>
      <c r="S154" s="439">
        <v>11</v>
      </c>
      <c r="T154" s="503">
        <f t="shared" si="175"/>
        <v>35.483870967741936</v>
      </c>
      <c r="U154" s="439"/>
      <c r="V154" s="503"/>
      <c r="W154" s="439">
        <v>25</v>
      </c>
      <c r="X154" s="504">
        <f t="shared" si="177"/>
        <v>80.645161290322577</v>
      </c>
      <c r="Y154" s="439">
        <v>1</v>
      </c>
      <c r="Z154" s="504">
        <f>Y154/F154*100</f>
        <v>3.225806451612903</v>
      </c>
      <c r="AA154" s="439"/>
      <c r="AB154" s="384"/>
      <c r="AC154" s="439"/>
      <c r="AD154" s="384"/>
      <c r="AE154" s="439">
        <v>1</v>
      </c>
      <c r="AF154" s="504">
        <f>AE154/F154*100</f>
        <v>3.225806451612903</v>
      </c>
      <c r="AG154" s="439">
        <v>4</v>
      </c>
      <c r="AH154" s="504">
        <f>AG154/F154*100</f>
        <v>12.903225806451612</v>
      </c>
      <c r="AI154" s="439">
        <v>13</v>
      </c>
      <c r="AJ154" s="504">
        <f t="shared" si="178"/>
        <v>41.935483870967744</v>
      </c>
      <c r="AK154" s="439">
        <v>3</v>
      </c>
      <c r="AL154" s="504">
        <f t="shared" si="179"/>
        <v>9.67741935483871</v>
      </c>
      <c r="AM154" s="439"/>
      <c r="AN154" s="226"/>
      <c r="AO154" s="439">
        <v>15</v>
      </c>
      <c r="AP154" s="504">
        <f t="shared" si="180"/>
        <v>48.387096774193552</v>
      </c>
    </row>
    <row r="155" spans="1:42" x14ac:dyDescent="0.2">
      <c r="A155" s="777">
        <v>13</v>
      </c>
      <c r="B155" s="844"/>
      <c r="C155" s="155" t="s">
        <v>141</v>
      </c>
      <c r="D155" s="779">
        <v>1</v>
      </c>
      <c r="E155" s="63">
        <v>0</v>
      </c>
      <c r="F155" s="63">
        <v>21</v>
      </c>
      <c r="G155" s="63">
        <v>0</v>
      </c>
      <c r="H155" s="767">
        <f t="shared" si="181"/>
        <v>0</v>
      </c>
      <c r="I155" s="63">
        <v>21</v>
      </c>
      <c r="J155" s="771">
        <f t="shared" si="182"/>
        <v>100</v>
      </c>
      <c r="K155" s="439">
        <v>13</v>
      </c>
      <c r="L155" s="503">
        <f t="shared" si="171"/>
        <v>61.904761904761905</v>
      </c>
      <c r="M155" s="439">
        <v>8</v>
      </c>
      <c r="N155" s="503">
        <f t="shared" si="172"/>
        <v>38.095238095238095</v>
      </c>
      <c r="O155" s="439">
        <v>1</v>
      </c>
      <c r="P155" s="503">
        <f t="shared" si="173"/>
        <v>4.7619047619047619</v>
      </c>
      <c r="Q155" s="439">
        <v>5</v>
      </c>
      <c r="R155" s="503">
        <f t="shared" si="174"/>
        <v>23.809523809523807</v>
      </c>
      <c r="S155" s="439">
        <v>13</v>
      </c>
      <c r="T155" s="503">
        <f t="shared" si="175"/>
        <v>61.904761904761905</v>
      </c>
      <c r="U155" s="439">
        <v>2</v>
      </c>
      <c r="V155" s="503">
        <f t="shared" si="176"/>
        <v>9.5238095238095237</v>
      </c>
      <c r="W155" s="439">
        <v>16</v>
      </c>
      <c r="X155" s="504">
        <f t="shared" si="177"/>
        <v>76.19047619047619</v>
      </c>
      <c r="Y155" s="439">
        <v>1</v>
      </c>
      <c r="Z155" s="504">
        <f>Y155/F155*100</f>
        <v>4.7619047619047619</v>
      </c>
      <c r="AA155" s="439"/>
      <c r="AB155" s="384"/>
      <c r="AC155" s="439"/>
      <c r="AD155" s="384"/>
      <c r="AE155" s="439"/>
      <c r="AF155" s="226"/>
      <c r="AG155" s="439">
        <v>4</v>
      </c>
      <c r="AH155" s="504">
        <f>AG155/F155*100</f>
        <v>19.047619047619047</v>
      </c>
      <c r="AI155" s="439">
        <v>3</v>
      </c>
      <c r="AJ155" s="504">
        <f t="shared" si="178"/>
        <v>14.285714285714285</v>
      </c>
      <c r="AK155" s="439">
        <v>4</v>
      </c>
      <c r="AL155" s="504">
        <f t="shared" si="179"/>
        <v>19.047619047619047</v>
      </c>
      <c r="AM155" s="439"/>
      <c r="AN155" s="226"/>
      <c r="AO155" s="439">
        <v>14</v>
      </c>
      <c r="AP155" s="504">
        <f t="shared" si="180"/>
        <v>66.666666666666657</v>
      </c>
    </row>
    <row r="156" spans="1:42" x14ac:dyDescent="0.2">
      <c r="A156" s="777">
        <v>14</v>
      </c>
      <c r="B156" s="844"/>
      <c r="C156" s="155" t="s">
        <v>142</v>
      </c>
      <c r="D156" s="779">
        <v>1</v>
      </c>
      <c r="E156" s="63">
        <v>0</v>
      </c>
      <c r="F156" s="63">
        <v>21</v>
      </c>
      <c r="G156" s="63">
        <v>0</v>
      </c>
      <c r="H156" s="767">
        <f t="shared" si="181"/>
        <v>0</v>
      </c>
      <c r="I156" s="63">
        <v>21</v>
      </c>
      <c r="J156" s="771">
        <f t="shared" si="182"/>
        <v>100</v>
      </c>
      <c r="K156" s="439">
        <v>12</v>
      </c>
      <c r="L156" s="503">
        <f t="shared" si="171"/>
        <v>57.142857142857139</v>
      </c>
      <c r="M156" s="439">
        <v>9</v>
      </c>
      <c r="N156" s="503">
        <f t="shared" si="172"/>
        <v>42.857142857142854</v>
      </c>
      <c r="O156" s="439">
        <v>5</v>
      </c>
      <c r="P156" s="503">
        <f t="shared" si="173"/>
        <v>23.809523809523807</v>
      </c>
      <c r="Q156" s="439">
        <v>9</v>
      </c>
      <c r="R156" s="503">
        <f t="shared" si="174"/>
        <v>42.857142857142854</v>
      </c>
      <c r="S156" s="439">
        <v>7</v>
      </c>
      <c r="T156" s="503">
        <f t="shared" si="175"/>
        <v>33.333333333333329</v>
      </c>
      <c r="U156" s="439"/>
      <c r="V156" s="503"/>
      <c r="W156" s="439">
        <v>20</v>
      </c>
      <c r="X156" s="504">
        <f t="shared" si="177"/>
        <v>95.238095238095227</v>
      </c>
      <c r="Y156" s="439"/>
      <c r="Z156" s="504"/>
      <c r="AA156" s="439"/>
      <c r="AB156" s="384"/>
      <c r="AC156" s="439"/>
      <c r="AD156" s="384"/>
      <c r="AE156" s="439"/>
      <c r="AF156" s="226"/>
      <c r="AG156" s="439">
        <v>1</v>
      </c>
      <c r="AH156" s="504">
        <f>AG156/F156*100</f>
        <v>4.7619047619047619</v>
      </c>
      <c r="AI156" s="439">
        <v>7</v>
      </c>
      <c r="AJ156" s="504">
        <f t="shared" si="178"/>
        <v>33.333333333333329</v>
      </c>
      <c r="AK156" s="439">
        <v>3</v>
      </c>
      <c r="AL156" s="504">
        <f t="shared" si="179"/>
        <v>14.285714285714285</v>
      </c>
      <c r="AM156" s="439"/>
      <c r="AN156" s="226"/>
      <c r="AO156" s="439">
        <v>11</v>
      </c>
      <c r="AP156" s="504">
        <f t="shared" si="180"/>
        <v>52.380952380952387</v>
      </c>
    </row>
    <row r="157" spans="1:42" x14ac:dyDescent="0.2">
      <c r="A157" s="777">
        <v>15</v>
      </c>
      <c r="B157" s="844"/>
      <c r="C157" s="155" t="s">
        <v>143</v>
      </c>
      <c r="D157" s="779">
        <v>1</v>
      </c>
      <c r="E157" s="63">
        <v>0</v>
      </c>
      <c r="F157" s="63">
        <v>11</v>
      </c>
      <c r="G157" s="63">
        <v>0</v>
      </c>
      <c r="H157" s="767">
        <f t="shared" si="181"/>
        <v>0</v>
      </c>
      <c r="I157" s="63">
        <v>11</v>
      </c>
      <c r="J157" s="771">
        <f t="shared" si="182"/>
        <v>100</v>
      </c>
      <c r="K157" s="439">
        <v>6</v>
      </c>
      <c r="L157" s="503">
        <f t="shared" si="171"/>
        <v>54.54545454545454</v>
      </c>
      <c r="M157" s="439">
        <v>5</v>
      </c>
      <c r="N157" s="503">
        <f t="shared" si="172"/>
        <v>45.454545454545453</v>
      </c>
      <c r="O157" s="439">
        <v>1</v>
      </c>
      <c r="P157" s="503">
        <f t="shared" si="173"/>
        <v>9.0909090909090917</v>
      </c>
      <c r="Q157" s="439">
        <v>4</v>
      </c>
      <c r="R157" s="503">
        <f t="shared" si="174"/>
        <v>36.363636363636367</v>
      </c>
      <c r="S157" s="439">
        <v>6</v>
      </c>
      <c r="T157" s="503">
        <f t="shared" si="175"/>
        <v>54.54545454545454</v>
      </c>
      <c r="U157" s="439"/>
      <c r="V157" s="503"/>
      <c r="W157" s="439">
        <v>7</v>
      </c>
      <c r="X157" s="504">
        <f t="shared" si="177"/>
        <v>63.636363636363633</v>
      </c>
      <c r="Y157" s="439">
        <v>1</v>
      </c>
      <c r="Z157" s="504">
        <f>Y157/F157*100</f>
        <v>9.0909090909090917</v>
      </c>
      <c r="AA157" s="439"/>
      <c r="AB157" s="384"/>
      <c r="AC157" s="439"/>
      <c r="AD157" s="384"/>
      <c r="AE157" s="439"/>
      <c r="AF157" s="226"/>
      <c r="AG157" s="439">
        <v>3</v>
      </c>
      <c r="AH157" s="504">
        <f>AG157/F157*100</f>
        <v>27.27272727272727</v>
      </c>
      <c r="AI157" s="439">
        <v>2</v>
      </c>
      <c r="AJ157" s="504">
        <f t="shared" si="178"/>
        <v>18.181818181818183</v>
      </c>
      <c r="AK157" s="439">
        <v>5</v>
      </c>
      <c r="AL157" s="504">
        <f t="shared" si="179"/>
        <v>45.454545454545453</v>
      </c>
      <c r="AM157" s="439"/>
      <c r="AN157" s="226"/>
      <c r="AO157" s="439">
        <v>4</v>
      </c>
      <c r="AP157" s="504">
        <f t="shared" si="180"/>
        <v>36.363636363636367</v>
      </c>
    </row>
    <row r="158" spans="1:42" x14ac:dyDescent="0.2">
      <c r="A158" s="777">
        <v>16</v>
      </c>
      <c r="B158" s="844"/>
      <c r="C158" s="155" t="s">
        <v>144</v>
      </c>
      <c r="D158" s="760">
        <v>1</v>
      </c>
      <c r="E158" s="126">
        <v>0</v>
      </c>
      <c r="F158" s="126">
        <f t="shared" ref="F158" si="183">G158+I158</f>
        <v>21</v>
      </c>
      <c r="G158" s="126">
        <v>0</v>
      </c>
      <c r="H158" s="767">
        <f t="shared" si="181"/>
        <v>0</v>
      </c>
      <c r="I158" s="126">
        <v>21</v>
      </c>
      <c r="J158" s="771">
        <f t="shared" si="182"/>
        <v>100</v>
      </c>
      <c r="K158" s="419">
        <v>12</v>
      </c>
      <c r="L158" s="503">
        <f t="shared" si="171"/>
        <v>57.142857142857139</v>
      </c>
      <c r="M158" s="419">
        <v>9</v>
      </c>
      <c r="N158" s="503">
        <f t="shared" si="172"/>
        <v>42.857142857142854</v>
      </c>
      <c r="O158" s="419">
        <v>2</v>
      </c>
      <c r="P158" s="503">
        <f t="shared" si="173"/>
        <v>9.5238095238095237</v>
      </c>
      <c r="Q158" s="419">
        <v>15</v>
      </c>
      <c r="R158" s="503">
        <f t="shared" si="174"/>
        <v>71.428571428571431</v>
      </c>
      <c r="S158" s="419">
        <v>3</v>
      </c>
      <c r="T158" s="503">
        <f t="shared" si="175"/>
        <v>14.285714285714285</v>
      </c>
      <c r="U158" s="419">
        <v>1</v>
      </c>
      <c r="V158" s="503">
        <f t="shared" si="176"/>
        <v>4.7619047619047619</v>
      </c>
      <c r="W158" s="419">
        <v>20</v>
      </c>
      <c r="X158" s="504">
        <f t="shared" si="177"/>
        <v>95.238095238095227</v>
      </c>
      <c r="Y158" s="419">
        <v>1</v>
      </c>
      <c r="Z158" s="504">
        <f>Y158/F158*100</f>
        <v>4.7619047619047619</v>
      </c>
      <c r="AA158" s="419"/>
      <c r="AB158" s="226"/>
      <c r="AC158" s="419"/>
      <c r="AD158" s="226"/>
      <c r="AE158" s="419"/>
      <c r="AF158" s="226"/>
      <c r="AG158" s="419"/>
      <c r="AH158" s="504"/>
      <c r="AI158" s="419"/>
      <c r="AJ158" s="504"/>
      <c r="AK158" s="419">
        <v>8</v>
      </c>
      <c r="AL158" s="504">
        <f t="shared" si="179"/>
        <v>38.095238095238095</v>
      </c>
      <c r="AM158" s="419"/>
      <c r="AN158" s="226"/>
      <c r="AO158" s="419">
        <v>13</v>
      </c>
      <c r="AP158" s="504">
        <f t="shared" si="180"/>
        <v>61.904761904761905</v>
      </c>
    </row>
    <row r="159" spans="1:42" x14ac:dyDescent="0.2">
      <c r="A159" s="777">
        <v>17</v>
      </c>
      <c r="B159" s="844"/>
      <c r="C159" s="155" t="s">
        <v>145</v>
      </c>
      <c r="D159" s="779">
        <v>1</v>
      </c>
      <c r="E159" s="63">
        <v>0</v>
      </c>
      <c r="F159" s="63">
        <v>11</v>
      </c>
      <c r="G159" s="63">
        <v>0</v>
      </c>
      <c r="H159" s="767">
        <f t="shared" si="181"/>
        <v>0</v>
      </c>
      <c r="I159" s="63">
        <v>11</v>
      </c>
      <c r="J159" s="771">
        <f t="shared" si="182"/>
        <v>100</v>
      </c>
      <c r="K159" s="439">
        <v>7</v>
      </c>
      <c r="L159" s="503">
        <f t="shared" si="171"/>
        <v>63.636363636363633</v>
      </c>
      <c r="M159" s="439">
        <v>4</v>
      </c>
      <c r="N159" s="503">
        <f t="shared" si="172"/>
        <v>36.363636363636367</v>
      </c>
      <c r="O159" s="439">
        <v>1</v>
      </c>
      <c r="P159" s="503">
        <f t="shared" si="173"/>
        <v>9.0909090909090917</v>
      </c>
      <c r="Q159" s="439">
        <v>6</v>
      </c>
      <c r="R159" s="503">
        <f t="shared" si="174"/>
        <v>54.54545454545454</v>
      </c>
      <c r="S159" s="439">
        <v>4</v>
      </c>
      <c r="T159" s="503">
        <f t="shared" si="175"/>
        <v>36.363636363636367</v>
      </c>
      <c r="U159" s="439"/>
      <c r="V159" s="503"/>
      <c r="W159" s="418">
        <v>11</v>
      </c>
      <c r="X159" s="504">
        <f t="shared" si="177"/>
        <v>100</v>
      </c>
      <c r="Y159" s="418"/>
      <c r="Z159" s="504"/>
      <c r="AA159" s="418"/>
      <c r="AB159" s="226"/>
      <c r="AC159" s="419"/>
      <c r="AD159" s="226"/>
      <c r="AE159" s="418"/>
      <c r="AF159" s="226"/>
      <c r="AG159" s="418"/>
      <c r="AH159" s="504"/>
      <c r="AI159" s="439">
        <v>2</v>
      </c>
      <c r="AJ159" s="504">
        <f t="shared" si="178"/>
        <v>18.181818181818183</v>
      </c>
      <c r="AK159" s="439">
        <v>1</v>
      </c>
      <c r="AL159" s="504">
        <f t="shared" si="179"/>
        <v>9.0909090909090917</v>
      </c>
      <c r="AM159" s="439"/>
      <c r="AN159" s="226"/>
      <c r="AO159" s="439">
        <v>8</v>
      </c>
      <c r="AP159" s="504">
        <f t="shared" si="180"/>
        <v>72.727272727272734</v>
      </c>
    </row>
    <row r="160" spans="1:42" x14ac:dyDescent="0.2">
      <c r="A160" s="777">
        <v>18</v>
      </c>
      <c r="B160" s="844"/>
      <c r="C160" s="155" t="s">
        <v>146</v>
      </c>
      <c r="D160" s="779">
        <v>1</v>
      </c>
      <c r="E160" s="63">
        <v>0</v>
      </c>
      <c r="F160" s="63">
        <v>11</v>
      </c>
      <c r="G160" s="63">
        <v>0</v>
      </c>
      <c r="H160" s="767">
        <f t="shared" si="181"/>
        <v>0</v>
      </c>
      <c r="I160" s="63">
        <v>11</v>
      </c>
      <c r="J160" s="771">
        <f t="shared" si="182"/>
        <v>100</v>
      </c>
      <c r="K160" s="439">
        <v>7</v>
      </c>
      <c r="L160" s="503">
        <f t="shared" si="171"/>
        <v>63.636363636363633</v>
      </c>
      <c r="M160" s="439">
        <v>4</v>
      </c>
      <c r="N160" s="503">
        <f t="shared" si="172"/>
        <v>36.363636363636367</v>
      </c>
      <c r="O160" s="439">
        <v>3</v>
      </c>
      <c r="P160" s="503">
        <f t="shared" si="173"/>
        <v>27.27272727272727</v>
      </c>
      <c r="Q160" s="439">
        <v>3</v>
      </c>
      <c r="R160" s="503">
        <f t="shared" si="174"/>
        <v>27.27272727272727</v>
      </c>
      <c r="S160" s="439">
        <v>4</v>
      </c>
      <c r="T160" s="503">
        <f t="shared" si="175"/>
        <v>36.363636363636367</v>
      </c>
      <c r="U160" s="439">
        <v>1</v>
      </c>
      <c r="V160" s="503">
        <f t="shared" si="176"/>
        <v>9.0909090909090917</v>
      </c>
      <c r="W160" s="418">
        <v>11</v>
      </c>
      <c r="X160" s="504">
        <f t="shared" si="177"/>
        <v>100</v>
      </c>
      <c r="Y160" s="418"/>
      <c r="Z160" s="504"/>
      <c r="AA160" s="418"/>
      <c r="AB160" s="226"/>
      <c r="AC160" s="419"/>
      <c r="AD160" s="226"/>
      <c r="AE160" s="418"/>
      <c r="AF160" s="226"/>
      <c r="AG160" s="418"/>
      <c r="AH160" s="504"/>
      <c r="AI160" s="439">
        <v>4</v>
      </c>
      <c r="AJ160" s="504">
        <f t="shared" si="178"/>
        <v>36.363636363636367</v>
      </c>
      <c r="AK160" s="439">
        <v>1</v>
      </c>
      <c r="AL160" s="504">
        <f t="shared" si="179"/>
        <v>9.0909090909090917</v>
      </c>
      <c r="AM160" s="439"/>
      <c r="AN160" s="226"/>
      <c r="AO160" s="439">
        <v>6</v>
      </c>
      <c r="AP160" s="504">
        <f t="shared" si="180"/>
        <v>54.54545454545454</v>
      </c>
    </row>
    <row r="161" spans="1:42" x14ac:dyDescent="0.2">
      <c r="A161" s="777">
        <v>19</v>
      </c>
      <c r="B161" s="844"/>
      <c r="C161" s="155" t="s">
        <v>147</v>
      </c>
      <c r="D161" s="779">
        <v>1</v>
      </c>
      <c r="E161" s="63">
        <v>0</v>
      </c>
      <c r="F161" s="63">
        <v>21</v>
      </c>
      <c r="G161" s="63">
        <v>0</v>
      </c>
      <c r="H161" s="767">
        <f t="shared" si="181"/>
        <v>0</v>
      </c>
      <c r="I161" s="63">
        <v>21</v>
      </c>
      <c r="J161" s="771">
        <f t="shared" si="182"/>
        <v>100</v>
      </c>
      <c r="K161" s="439">
        <v>13</v>
      </c>
      <c r="L161" s="503">
        <f t="shared" si="171"/>
        <v>61.904761904761905</v>
      </c>
      <c r="M161" s="439">
        <v>8</v>
      </c>
      <c r="N161" s="503">
        <f t="shared" si="172"/>
        <v>38.095238095238095</v>
      </c>
      <c r="O161" s="439">
        <v>3</v>
      </c>
      <c r="P161" s="503">
        <f t="shared" si="173"/>
        <v>14.285714285714285</v>
      </c>
      <c r="Q161" s="439">
        <v>9</v>
      </c>
      <c r="R161" s="503">
        <f t="shared" si="174"/>
        <v>42.857142857142854</v>
      </c>
      <c r="S161" s="439">
        <v>6</v>
      </c>
      <c r="T161" s="503">
        <f t="shared" si="175"/>
        <v>28.571428571428569</v>
      </c>
      <c r="U161" s="439">
        <v>3</v>
      </c>
      <c r="V161" s="503">
        <f t="shared" si="176"/>
        <v>14.285714285714285</v>
      </c>
      <c r="W161" s="439">
        <v>18</v>
      </c>
      <c r="X161" s="390">
        <f t="shared" si="177"/>
        <v>85.714285714285708</v>
      </c>
      <c r="Y161" s="439"/>
      <c r="Z161" s="504"/>
      <c r="AA161" s="439"/>
      <c r="AB161" s="384"/>
      <c r="AC161" s="439"/>
      <c r="AD161" s="384"/>
      <c r="AE161" s="439"/>
      <c r="AF161" s="226"/>
      <c r="AG161" s="439">
        <v>3</v>
      </c>
      <c r="AH161" s="504">
        <f>AG161/F161*100</f>
        <v>14.285714285714285</v>
      </c>
      <c r="AI161" s="439">
        <v>6</v>
      </c>
      <c r="AJ161" s="504">
        <f t="shared" si="178"/>
        <v>28.571428571428569</v>
      </c>
      <c r="AK161" s="439">
        <v>3</v>
      </c>
      <c r="AL161" s="504">
        <f t="shared" si="179"/>
        <v>14.285714285714285</v>
      </c>
      <c r="AM161" s="439"/>
      <c r="AN161" s="226"/>
      <c r="AO161" s="439">
        <v>12</v>
      </c>
      <c r="AP161" s="504">
        <f t="shared" si="180"/>
        <v>57.142857142857139</v>
      </c>
    </row>
    <row r="162" spans="1:42" x14ac:dyDescent="0.2">
      <c r="A162" s="777">
        <v>20</v>
      </c>
      <c r="B162" s="845"/>
      <c r="C162" s="155" t="s">
        <v>148</v>
      </c>
      <c r="D162" s="63">
        <v>0</v>
      </c>
      <c r="E162" s="63">
        <v>1</v>
      </c>
      <c r="F162" s="63">
        <v>21</v>
      </c>
      <c r="G162" s="63">
        <v>21</v>
      </c>
      <c r="H162" s="767">
        <f t="shared" si="181"/>
        <v>100</v>
      </c>
      <c r="I162" s="63"/>
      <c r="J162" s="771">
        <f t="shared" si="182"/>
        <v>0</v>
      </c>
      <c r="K162" s="439">
        <v>16</v>
      </c>
      <c r="L162" s="503">
        <f t="shared" si="171"/>
        <v>76.19047619047619</v>
      </c>
      <c r="M162" s="439">
        <v>5</v>
      </c>
      <c r="N162" s="503">
        <f>M162/F162*100</f>
        <v>23.809523809523807</v>
      </c>
      <c r="O162" s="439">
        <v>7</v>
      </c>
      <c r="P162" s="503">
        <f t="shared" si="173"/>
        <v>33.333333333333329</v>
      </c>
      <c r="Q162" s="439">
        <v>8</v>
      </c>
      <c r="R162" s="503">
        <f t="shared" si="174"/>
        <v>38.095238095238095</v>
      </c>
      <c r="S162" s="439">
        <v>5</v>
      </c>
      <c r="T162" s="503">
        <f t="shared" si="175"/>
        <v>23.809523809523807</v>
      </c>
      <c r="U162" s="439">
        <v>1</v>
      </c>
      <c r="V162" s="503">
        <f t="shared" si="176"/>
        <v>4.7619047619047619</v>
      </c>
      <c r="W162" s="439">
        <v>19</v>
      </c>
      <c r="X162" s="390">
        <f t="shared" si="177"/>
        <v>90.476190476190482</v>
      </c>
      <c r="Y162" s="439">
        <v>1</v>
      </c>
      <c r="Z162" s="504">
        <f>Y162/F162*100</f>
        <v>4.7619047619047619</v>
      </c>
      <c r="AA162" s="439"/>
      <c r="AB162" s="384"/>
      <c r="AC162" s="439"/>
      <c r="AD162" s="384"/>
      <c r="AE162" s="439"/>
      <c r="AF162" s="226"/>
      <c r="AG162" s="439">
        <v>1</v>
      </c>
      <c r="AH162" s="504">
        <f>AG162/F162*100</f>
        <v>4.7619047619047619</v>
      </c>
      <c r="AI162" s="439">
        <v>5</v>
      </c>
      <c r="AJ162" s="504">
        <f t="shared" si="178"/>
        <v>23.809523809523807</v>
      </c>
      <c r="AK162" s="439">
        <v>1</v>
      </c>
      <c r="AL162" s="504">
        <f t="shared" si="179"/>
        <v>4.7619047619047619</v>
      </c>
      <c r="AM162" s="439"/>
      <c r="AN162" s="226"/>
      <c r="AO162" s="439">
        <v>15</v>
      </c>
      <c r="AP162" s="504">
        <f t="shared" si="180"/>
        <v>71.428571428571431</v>
      </c>
    </row>
    <row r="163" spans="1:42" x14ac:dyDescent="0.2">
      <c r="A163" s="321"/>
      <c r="B163" s="316" t="s">
        <v>149</v>
      </c>
      <c r="C163" s="316" t="s">
        <v>150</v>
      </c>
      <c r="D163" s="145"/>
      <c r="E163" s="145">
        <v>1</v>
      </c>
      <c r="F163" s="145">
        <v>31</v>
      </c>
      <c r="G163" s="145">
        <v>31</v>
      </c>
      <c r="H163" s="117">
        <f t="shared" si="181"/>
        <v>100</v>
      </c>
      <c r="I163" s="145">
        <v>0</v>
      </c>
      <c r="J163" s="103">
        <f t="shared" si="182"/>
        <v>0</v>
      </c>
      <c r="K163" s="145">
        <v>23</v>
      </c>
      <c r="L163" s="506">
        <f>K163*100/F163</f>
        <v>74.193548387096769</v>
      </c>
      <c r="M163" s="145">
        <v>8</v>
      </c>
      <c r="N163" s="506">
        <f>M163*100/F163</f>
        <v>25.806451612903224</v>
      </c>
      <c r="O163" s="145">
        <f>O164</f>
        <v>10</v>
      </c>
      <c r="P163" s="506">
        <f>P164</f>
        <v>32.258064516129032</v>
      </c>
      <c r="Q163" s="145">
        <f>Q164</f>
        <v>12</v>
      </c>
      <c r="R163" s="506">
        <f>Q163*100/F163</f>
        <v>38.70967741935484</v>
      </c>
      <c r="S163" s="145">
        <f>S164</f>
        <v>9</v>
      </c>
      <c r="T163" s="506">
        <f>S163*100/F163</f>
        <v>29.032258064516128</v>
      </c>
      <c r="U163" s="145"/>
      <c r="V163" s="146"/>
      <c r="W163" s="145">
        <f>W164</f>
        <v>17</v>
      </c>
      <c r="X163" s="506">
        <f>W163*100/F163</f>
        <v>54.838709677419352</v>
      </c>
      <c r="Y163" s="145"/>
      <c r="Z163" s="146"/>
      <c r="AA163" s="145">
        <v>2</v>
      </c>
      <c r="AB163" s="506">
        <f>AA163*100/F163</f>
        <v>6.4516129032258061</v>
      </c>
      <c r="AC163" s="145"/>
      <c r="AD163" s="146"/>
      <c r="AE163" s="145">
        <v>1</v>
      </c>
      <c r="AF163" s="506">
        <f>AE163*100/F163</f>
        <v>3.225806451612903</v>
      </c>
      <c r="AG163" s="145">
        <f>AG164</f>
        <v>11</v>
      </c>
      <c r="AH163" s="506">
        <f>AG163*100/F163</f>
        <v>35.483870967741936</v>
      </c>
      <c r="AI163" s="145">
        <f>AI164</f>
        <v>6</v>
      </c>
      <c r="AJ163" s="506">
        <f>AI163*100/F163</f>
        <v>19.35483870967742</v>
      </c>
      <c r="AK163" s="145">
        <v>2</v>
      </c>
      <c r="AL163" s="427">
        <f>AK163*100/F163</f>
        <v>6.4516129032258061</v>
      </c>
      <c r="AM163" s="145">
        <v>1</v>
      </c>
      <c r="AN163" s="427">
        <f>AM163*100/F163</f>
        <v>3.225806451612903</v>
      </c>
      <c r="AO163" s="145">
        <f>AO164</f>
        <v>22</v>
      </c>
      <c r="AP163" s="407">
        <f>AO163*100/F163</f>
        <v>70.967741935483872</v>
      </c>
    </row>
    <row r="164" spans="1:42" x14ac:dyDescent="0.2">
      <c r="A164" s="321"/>
      <c r="B164" s="467" t="s">
        <v>151</v>
      </c>
      <c r="C164" s="316">
        <v>1</v>
      </c>
      <c r="D164" s="145"/>
      <c r="E164" s="145">
        <v>1</v>
      </c>
      <c r="F164" s="145">
        <v>31</v>
      </c>
      <c r="G164" s="145">
        <v>31</v>
      </c>
      <c r="H164" s="117">
        <f t="shared" si="181"/>
        <v>100</v>
      </c>
      <c r="I164" s="145">
        <v>0</v>
      </c>
      <c r="J164" s="103">
        <f t="shared" si="182"/>
        <v>0</v>
      </c>
      <c r="K164" s="145">
        <v>23</v>
      </c>
      <c r="L164" s="506">
        <f>K164*100/F164</f>
        <v>74.193548387096769</v>
      </c>
      <c r="M164" s="145">
        <v>8</v>
      </c>
      <c r="N164" s="506">
        <f>M164*100/F164</f>
        <v>25.806451612903224</v>
      </c>
      <c r="O164" s="145">
        <v>10</v>
      </c>
      <c r="P164" s="506">
        <f>O164*100/F164</f>
        <v>32.258064516129032</v>
      </c>
      <c r="Q164" s="145">
        <v>12</v>
      </c>
      <c r="R164" s="506">
        <f>Q164*100/F164</f>
        <v>38.70967741935484</v>
      </c>
      <c r="S164" s="145">
        <v>9</v>
      </c>
      <c r="T164" s="506">
        <f>S164*100/F164</f>
        <v>29.032258064516128</v>
      </c>
      <c r="U164" s="145"/>
      <c r="V164" s="146"/>
      <c r="W164" s="145">
        <v>17</v>
      </c>
      <c r="X164" s="506">
        <f>W164*100/F164</f>
        <v>54.838709677419352</v>
      </c>
      <c r="Y164" s="145"/>
      <c r="Z164" s="146"/>
      <c r="AA164" s="145">
        <v>2</v>
      </c>
      <c r="AB164" s="506">
        <f>AA164*100/F164</f>
        <v>6.4516129032258061</v>
      </c>
      <c r="AC164" s="145"/>
      <c r="AD164" s="146"/>
      <c r="AE164" s="145">
        <v>1</v>
      </c>
      <c r="AF164" s="506">
        <f>AE164*100/F164</f>
        <v>3.225806451612903</v>
      </c>
      <c r="AG164" s="145">
        <v>11</v>
      </c>
      <c r="AH164" s="506">
        <f>AG164*100/F164</f>
        <v>35.483870967741936</v>
      </c>
      <c r="AI164" s="145">
        <v>6</v>
      </c>
      <c r="AJ164" s="506">
        <f>AI164*100/F164</f>
        <v>19.35483870967742</v>
      </c>
      <c r="AK164" s="145">
        <v>2</v>
      </c>
      <c r="AL164" s="117">
        <f>AK164*100/F164</f>
        <v>6.4516129032258061</v>
      </c>
      <c r="AM164" s="145">
        <v>1</v>
      </c>
      <c r="AN164" s="117">
        <f>AM164*100/F164</f>
        <v>3.225806451612903</v>
      </c>
      <c r="AO164" s="145">
        <v>22</v>
      </c>
      <c r="AP164" s="407">
        <f>AO164*100/F164</f>
        <v>70.967741935483872</v>
      </c>
    </row>
    <row r="165" spans="1:42" x14ac:dyDescent="0.2">
      <c r="A165" s="323"/>
      <c r="B165" s="324" t="s">
        <v>104</v>
      </c>
      <c r="C165" s="324">
        <f>C166+C167</f>
        <v>10</v>
      </c>
      <c r="D165" s="27">
        <f>D168+D169+D170+D171+D172+D173+D174+D175+D176+D177</f>
        <v>10</v>
      </c>
      <c r="E165" s="27"/>
      <c r="F165" s="27">
        <f t="shared" ref="F165:I165" si="184">F168+F169+F170+F171+F172+F173+F174+F175+F176+F177</f>
        <v>140</v>
      </c>
      <c r="G165" s="27"/>
      <c r="H165" s="62">
        <f t="shared" si="181"/>
        <v>0</v>
      </c>
      <c r="I165" s="27">
        <f t="shared" si="184"/>
        <v>140</v>
      </c>
      <c r="J165" s="122">
        <f t="shared" si="182"/>
        <v>100</v>
      </c>
      <c r="K165" s="27">
        <v>82</v>
      </c>
      <c r="L165" s="496">
        <f>K165*100/F165</f>
        <v>58.571428571428569</v>
      </c>
      <c r="M165" s="27">
        <v>58</v>
      </c>
      <c r="N165" s="496">
        <f>M165*100/F165</f>
        <v>41.428571428571431</v>
      </c>
      <c r="O165" s="27">
        <v>18</v>
      </c>
      <c r="P165" s="496">
        <f>O165*100/F165</f>
        <v>12.857142857142858</v>
      </c>
      <c r="Q165" s="27">
        <v>76</v>
      </c>
      <c r="R165" s="496">
        <f>Q165*100/I165</f>
        <v>54.285714285714285</v>
      </c>
      <c r="S165" s="27">
        <v>45</v>
      </c>
      <c r="T165" s="496">
        <f>S165*100/F165</f>
        <v>32.142857142857146</v>
      </c>
      <c r="U165" s="27">
        <v>1</v>
      </c>
      <c r="V165" s="496">
        <f>U165*100/F165</f>
        <v>0.7142857142857143</v>
      </c>
      <c r="W165" s="27">
        <v>138</v>
      </c>
      <c r="X165" s="496">
        <f>W165*100/F165</f>
        <v>98.571428571428569</v>
      </c>
      <c r="Y165" s="27"/>
      <c r="Z165" s="27"/>
      <c r="AA165" s="27"/>
      <c r="AB165" s="27"/>
      <c r="AC165" s="27"/>
      <c r="AD165" s="27"/>
      <c r="AE165" s="27"/>
      <c r="AF165" s="27"/>
      <c r="AG165" s="27">
        <v>2</v>
      </c>
      <c r="AH165" s="496">
        <f>AG165*100/F165</f>
        <v>1.4285714285714286</v>
      </c>
      <c r="AI165" s="27">
        <v>31</v>
      </c>
      <c r="AJ165" s="496">
        <f>AI165*100/F165</f>
        <v>22.142857142857142</v>
      </c>
      <c r="AK165" s="27">
        <v>57</v>
      </c>
      <c r="AL165" s="496">
        <f>AK165*100/F165</f>
        <v>40.714285714285715</v>
      </c>
      <c r="AM165" s="27"/>
      <c r="AN165" s="27"/>
      <c r="AO165" s="27">
        <v>52</v>
      </c>
      <c r="AP165" s="496">
        <f>AO165*100/F165</f>
        <v>37.142857142857146</v>
      </c>
    </row>
    <row r="166" spans="1:42" x14ac:dyDescent="0.2">
      <c r="A166" s="323"/>
      <c r="B166" s="324" t="s">
        <v>22</v>
      </c>
      <c r="C166" s="324">
        <v>0</v>
      </c>
      <c r="D166" s="144"/>
      <c r="E166" s="27"/>
      <c r="F166" s="27"/>
      <c r="G166" s="27"/>
      <c r="H166" s="62"/>
      <c r="I166" s="27"/>
      <c r="J166" s="122"/>
      <c r="K166" s="27"/>
      <c r="L166" s="62"/>
      <c r="M166" s="27"/>
      <c r="N166" s="62"/>
      <c r="O166" s="27"/>
      <c r="P166" s="62"/>
      <c r="Q166" s="27"/>
      <c r="R166" s="27"/>
      <c r="S166" s="27"/>
      <c r="T166" s="144"/>
      <c r="U166" s="27"/>
      <c r="V166" s="27"/>
      <c r="W166" s="27"/>
      <c r="X166" s="144"/>
      <c r="Y166" s="27"/>
      <c r="Z166" s="144"/>
      <c r="AA166" s="27"/>
      <c r="AB166" s="144"/>
      <c r="AC166" s="27"/>
      <c r="AD166" s="27"/>
      <c r="AE166" s="27"/>
      <c r="AF166" s="62"/>
      <c r="AG166" s="27"/>
      <c r="AH166" s="62"/>
      <c r="AI166" s="27"/>
      <c r="AJ166" s="416"/>
      <c r="AK166" s="27"/>
      <c r="AL166" s="434"/>
      <c r="AM166" s="27"/>
      <c r="AN166" s="144"/>
      <c r="AO166" s="27"/>
      <c r="AP166" s="420"/>
    </row>
    <row r="167" spans="1:42" x14ac:dyDescent="0.2">
      <c r="A167" s="323"/>
      <c r="B167" s="324" t="s">
        <v>23</v>
      </c>
      <c r="C167" s="324">
        <v>10</v>
      </c>
      <c r="D167" s="27">
        <v>10</v>
      </c>
      <c r="E167" s="27"/>
      <c r="F167" s="27">
        <f>F168+F169+F170+F171+F172+F173+F174+F175+F176+F177</f>
        <v>140</v>
      </c>
      <c r="G167" s="27"/>
      <c r="H167" s="62">
        <f t="shared" si="181"/>
        <v>0</v>
      </c>
      <c r="I167" s="27">
        <f t="shared" ref="I167" si="185">I168+I169+I170+I171+I172+I173+I174+I175+I176+I177</f>
        <v>140</v>
      </c>
      <c r="J167" s="776">
        <f t="shared" si="182"/>
        <v>100</v>
      </c>
      <c r="K167" s="27">
        <v>82</v>
      </c>
      <c r="L167" s="496">
        <f>K167*100/F167</f>
        <v>58.571428571428569</v>
      </c>
      <c r="M167" s="27">
        <v>58</v>
      </c>
      <c r="N167" s="496">
        <f>M167*100/F167</f>
        <v>41.428571428571431</v>
      </c>
      <c r="O167" s="27">
        <v>18</v>
      </c>
      <c r="P167" s="496">
        <f>O167*100/F167</f>
        <v>12.857142857142858</v>
      </c>
      <c r="Q167" s="27">
        <v>76</v>
      </c>
      <c r="R167" s="496">
        <f>Q167*100/I167</f>
        <v>54.285714285714285</v>
      </c>
      <c r="S167" s="27">
        <v>45</v>
      </c>
      <c r="T167" s="496">
        <f>S167*100/F167</f>
        <v>32.142857142857146</v>
      </c>
      <c r="U167" s="27">
        <v>1</v>
      </c>
      <c r="V167" s="496">
        <f>U167*100/F167</f>
        <v>0.7142857142857143</v>
      </c>
      <c r="W167" s="27">
        <v>138</v>
      </c>
      <c r="X167" s="496">
        <f>W167*100/F167</f>
        <v>98.571428571428569</v>
      </c>
      <c r="Y167" s="27"/>
      <c r="Z167" s="27"/>
      <c r="AA167" s="27"/>
      <c r="AB167" s="27"/>
      <c r="AC167" s="27"/>
      <c r="AD167" s="27"/>
      <c r="AE167" s="27"/>
      <c r="AF167" s="27"/>
      <c r="AG167" s="27">
        <v>2</v>
      </c>
      <c r="AH167" s="496">
        <f>AG167*100/F167</f>
        <v>1.4285714285714286</v>
      </c>
      <c r="AI167" s="27">
        <v>31</v>
      </c>
      <c r="AJ167" s="496">
        <f>AI167*100/F167</f>
        <v>22.142857142857142</v>
      </c>
      <c r="AK167" s="27">
        <v>57</v>
      </c>
      <c r="AL167" s="496">
        <f>AK167*100/F167</f>
        <v>40.714285714285715</v>
      </c>
      <c r="AM167" s="27"/>
      <c r="AN167" s="27"/>
      <c r="AO167" s="27">
        <v>52</v>
      </c>
      <c r="AP167" s="496">
        <f>AO167*100/F167</f>
        <v>37.142857142857146</v>
      </c>
    </row>
    <row r="168" spans="1:42" x14ac:dyDescent="0.2">
      <c r="A168" s="777">
        <v>1</v>
      </c>
      <c r="B168" s="830" t="s">
        <v>152</v>
      </c>
      <c r="C168" s="26" t="s">
        <v>153</v>
      </c>
      <c r="D168" s="812">
        <v>1</v>
      </c>
      <c r="E168" s="135"/>
      <c r="F168" s="812">
        <v>11</v>
      </c>
      <c r="G168" s="135"/>
      <c r="H168" s="767">
        <f t="shared" si="181"/>
        <v>0</v>
      </c>
      <c r="I168" s="812">
        <v>11</v>
      </c>
      <c r="J168" s="771">
        <f t="shared" si="182"/>
        <v>100</v>
      </c>
      <c r="K168" s="421">
        <v>7</v>
      </c>
      <c r="L168" s="495">
        <f>K168*100/F168</f>
        <v>63.636363636363633</v>
      </c>
      <c r="M168" s="421">
        <v>4</v>
      </c>
      <c r="N168" s="495">
        <f>M168*100/F168</f>
        <v>36.363636363636367</v>
      </c>
      <c r="O168" s="421">
        <v>1</v>
      </c>
      <c r="P168" s="495">
        <f>O168*100/F168</f>
        <v>9.0909090909090917</v>
      </c>
      <c r="Q168" s="421">
        <v>4</v>
      </c>
      <c r="R168" s="495">
        <f>Q168*100/I168</f>
        <v>36.363636363636367</v>
      </c>
      <c r="S168" s="421">
        <v>6</v>
      </c>
      <c r="T168" s="495">
        <f>S168*100/F168</f>
        <v>54.545454545454547</v>
      </c>
      <c r="U168" s="63"/>
      <c r="V168" s="341"/>
      <c r="W168" s="421">
        <v>11</v>
      </c>
      <c r="X168" s="495">
        <f>W168*100/F168</f>
        <v>100</v>
      </c>
      <c r="Y168" s="63"/>
      <c r="Z168" s="341"/>
      <c r="AA168" s="63"/>
      <c r="AB168" s="341"/>
      <c r="AC168" s="63"/>
      <c r="AD168" s="341"/>
      <c r="AE168" s="63"/>
      <c r="AF168" s="341"/>
      <c r="AG168" s="63"/>
      <c r="AH168" s="341"/>
      <c r="AI168" s="421">
        <v>3</v>
      </c>
      <c r="AJ168" s="495">
        <f>AI168*100/F168</f>
        <v>27.272727272727273</v>
      </c>
      <c r="AK168" s="421">
        <v>2</v>
      </c>
      <c r="AL168" s="495">
        <f>AK168*100/F168</f>
        <v>18.181818181818183</v>
      </c>
      <c r="AM168" s="63"/>
      <c r="AN168" s="341"/>
      <c r="AO168" s="444">
        <v>6</v>
      </c>
      <c r="AP168" s="495">
        <f>AO168*100/F168</f>
        <v>54.545454545454547</v>
      </c>
    </row>
    <row r="169" spans="1:42" x14ac:dyDescent="0.2">
      <c r="A169" s="777">
        <v>2</v>
      </c>
      <c r="B169" s="831"/>
      <c r="C169" s="26" t="s">
        <v>154</v>
      </c>
      <c r="D169" s="820">
        <v>1</v>
      </c>
      <c r="E169" s="147"/>
      <c r="F169" s="63">
        <v>11</v>
      </c>
      <c r="G169" s="63"/>
      <c r="H169" s="767">
        <f t="shared" si="181"/>
        <v>0</v>
      </c>
      <c r="I169" s="63">
        <v>11</v>
      </c>
      <c r="J169" s="771">
        <f t="shared" si="182"/>
        <v>100</v>
      </c>
      <c r="K169" s="421">
        <v>6</v>
      </c>
      <c r="L169" s="495">
        <f t="shared" ref="L169:L177" si="186">K169*100/F169</f>
        <v>54.545454545454547</v>
      </c>
      <c r="M169" s="421">
        <v>5</v>
      </c>
      <c r="N169" s="495">
        <f t="shared" ref="N169:N177" si="187">M169*100/F169</f>
        <v>45.454545454545453</v>
      </c>
      <c r="O169" s="421">
        <v>1</v>
      </c>
      <c r="P169" s="495">
        <f t="shared" ref="P169:P177" si="188">O169*100/F169</f>
        <v>9.0909090909090917</v>
      </c>
      <c r="Q169" s="421">
        <v>5</v>
      </c>
      <c r="R169" s="495">
        <f t="shared" ref="R169:R177" si="189">Q169*100/I169</f>
        <v>45.454545454545453</v>
      </c>
      <c r="S169" s="421">
        <v>5</v>
      </c>
      <c r="T169" s="495">
        <f t="shared" ref="T169:T177" si="190">S169*100/F169</f>
        <v>45.454545454545453</v>
      </c>
      <c r="U169" s="63"/>
      <c r="V169" s="341"/>
      <c r="W169" s="421">
        <v>9</v>
      </c>
      <c r="X169" s="495">
        <f t="shared" ref="X169:X177" si="191">W169*100/F169</f>
        <v>81.818181818181813</v>
      </c>
      <c r="Y169" s="63"/>
      <c r="Z169" s="341"/>
      <c r="AA169" s="63"/>
      <c r="AB169" s="341"/>
      <c r="AC169" s="63"/>
      <c r="AD169" s="341"/>
      <c r="AE169" s="63"/>
      <c r="AF169" s="341"/>
      <c r="AG169" s="63">
        <v>2</v>
      </c>
      <c r="AH169" s="495">
        <f>AG169*100/F169</f>
        <v>18.181818181818183</v>
      </c>
      <c r="AI169" s="421">
        <v>4</v>
      </c>
      <c r="AJ169" s="495">
        <f t="shared" ref="AJ169:AJ177" si="192">AI169*100/F169</f>
        <v>36.363636363636367</v>
      </c>
      <c r="AK169" s="421">
        <v>3</v>
      </c>
      <c r="AL169" s="495">
        <f t="shared" ref="AL169:AL177" si="193">AK169*100/F169</f>
        <v>27.272727272727273</v>
      </c>
      <c r="AM169" s="63"/>
      <c r="AN169" s="341"/>
      <c r="AO169" s="444">
        <v>4</v>
      </c>
      <c r="AP169" s="495">
        <f t="shared" ref="AP169:AP177" si="194">AO169*100/F169</f>
        <v>36.363636363636367</v>
      </c>
    </row>
    <row r="170" spans="1:42" x14ac:dyDescent="0.2">
      <c r="A170" s="777">
        <v>3</v>
      </c>
      <c r="B170" s="831"/>
      <c r="C170" s="26" t="s">
        <v>155</v>
      </c>
      <c r="D170" s="820">
        <v>1</v>
      </c>
      <c r="E170" s="64"/>
      <c r="F170" s="63">
        <v>11</v>
      </c>
      <c r="G170" s="63"/>
      <c r="H170" s="767">
        <f t="shared" si="181"/>
        <v>0</v>
      </c>
      <c r="I170" s="63">
        <v>11</v>
      </c>
      <c r="J170" s="771">
        <f t="shared" si="182"/>
        <v>100</v>
      </c>
      <c r="K170" s="421">
        <v>7</v>
      </c>
      <c r="L170" s="495">
        <f t="shared" si="186"/>
        <v>63.636363636363633</v>
      </c>
      <c r="M170" s="421">
        <v>4</v>
      </c>
      <c r="N170" s="495">
        <f t="shared" si="187"/>
        <v>36.363636363636367</v>
      </c>
      <c r="O170" s="421">
        <v>2</v>
      </c>
      <c r="P170" s="495">
        <f t="shared" si="188"/>
        <v>18.181818181818183</v>
      </c>
      <c r="Q170" s="421">
        <v>4</v>
      </c>
      <c r="R170" s="495">
        <f t="shared" si="189"/>
        <v>36.363636363636367</v>
      </c>
      <c r="S170" s="421">
        <v>5</v>
      </c>
      <c r="T170" s="495">
        <f t="shared" si="190"/>
        <v>45.454545454545453</v>
      </c>
      <c r="U170" s="63"/>
      <c r="V170" s="341"/>
      <c r="W170" s="421">
        <v>11</v>
      </c>
      <c r="X170" s="495">
        <f t="shared" si="191"/>
        <v>100</v>
      </c>
      <c r="Y170" s="63"/>
      <c r="Z170" s="341"/>
      <c r="AA170" s="63"/>
      <c r="AB170" s="341"/>
      <c r="AC170" s="63"/>
      <c r="AD170" s="341"/>
      <c r="AE170" s="63"/>
      <c r="AF170" s="341"/>
      <c r="AG170" s="63"/>
      <c r="AH170" s="341"/>
      <c r="AI170" s="421">
        <v>1</v>
      </c>
      <c r="AJ170" s="495">
        <f t="shared" si="192"/>
        <v>9.0909090909090917</v>
      </c>
      <c r="AK170" s="421">
        <v>7</v>
      </c>
      <c r="AL170" s="495">
        <f t="shared" si="193"/>
        <v>63.636363636363633</v>
      </c>
      <c r="AM170" s="63"/>
      <c r="AN170" s="341"/>
      <c r="AO170" s="444">
        <v>3</v>
      </c>
      <c r="AP170" s="495">
        <f t="shared" si="194"/>
        <v>27.272727272727273</v>
      </c>
    </row>
    <row r="171" spans="1:42" x14ac:dyDescent="0.2">
      <c r="A171" s="777">
        <v>4</v>
      </c>
      <c r="B171" s="831"/>
      <c r="C171" s="26" t="s">
        <v>156</v>
      </c>
      <c r="D171" s="820">
        <v>1</v>
      </c>
      <c r="E171" s="63"/>
      <c r="F171" s="63">
        <v>11</v>
      </c>
      <c r="G171" s="63"/>
      <c r="H171" s="767">
        <f t="shared" si="181"/>
        <v>0</v>
      </c>
      <c r="I171" s="63">
        <v>11</v>
      </c>
      <c r="J171" s="771">
        <f t="shared" si="182"/>
        <v>100</v>
      </c>
      <c r="K171" s="421">
        <v>6</v>
      </c>
      <c r="L171" s="495">
        <f t="shared" si="186"/>
        <v>54.545454545454547</v>
      </c>
      <c r="M171" s="421">
        <v>5</v>
      </c>
      <c r="N171" s="495">
        <f t="shared" si="187"/>
        <v>45.454545454545453</v>
      </c>
      <c r="O171" s="421">
        <v>1</v>
      </c>
      <c r="P171" s="495">
        <f t="shared" si="188"/>
        <v>9.0909090909090917</v>
      </c>
      <c r="Q171" s="421">
        <v>7</v>
      </c>
      <c r="R171" s="495">
        <f t="shared" si="189"/>
        <v>63.636363636363633</v>
      </c>
      <c r="S171" s="421">
        <v>3</v>
      </c>
      <c r="T171" s="495">
        <f t="shared" si="190"/>
        <v>27.272727272727273</v>
      </c>
      <c r="U171" s="63"/>
      <c r="V171" s="341"/>
      <c r="W171" s="421">
        <v>11</v>
      </c>
      <c r="X171" s="495">
        <f t="shared" si="191"/>
        <v>100</v>
      </c>
      <c r="Y171" s="63"/>
      <c r="Z171" s="341"/>
      <c r="AA171" s="63"/>
      <c r="AB171" s="341"/>
      <c r="AC171" s="63"/>
      <c r="AD171" s="341"/>
      <c r="AE171" s="63"/>
      <c r="AF171" s="341"/>
      <c r="AG171" s="63"/>
      <c r="AH171" s="341"/>
      <c r="AI171" s="421">
        <v>2</v>
      </c>
      <c r="AJ171" s="495">
        <f t="shared" si="192"/>
        <v>18.181818181818183</v>
      </c>
      <c r="AK171" s="421">
        <v>5</v>
      </c>
      <c r="AL171" s="495">
        <f t="shared" si="193"/>
        <v>45.454545454545453</v>
      </c>
      <c r="AM171" s="63"/>
      <c r="AN171" s="341"/>
      <c r="AO171" s="444">
        <v>4</v>
      </c>
      <c r="AP171" s="495">
        <f t="shared" si="194"/>
        <v>36.363636363636367</v>
      </c>
    </row>
    <row r="172" spans="1:42" x14ac:dyDescent="0.2">
      <c r="A172" s="777">
        <v>5</v>
      </c>
      <c r="B172" s="831"/>
      <c r="C172" s="26" t="s">
        <v>157</v>
      </c>
      <c r="D172" s="820">
        <v>1</v>
      </c>
      <c r="E172" s="63"/>
      <c r="F172" s="63">
        <v>11</v>
      </c>
      <c r="G172" s="63"/>
      <c r="H172" s="767">
        <f t="shared" si="181"/>
        <v>0</v>
      </c>
      <c r="I172" s="63">
        <v>11</v>
      </c>
      <c r="J172" s="771">
        <f t="shared" si="182"/>
        <v>100</v>
      </c>
      <c r="K172" s="421">
        <v>7</v>
      </c>
      <c r="L172" s="495">
        <f t="shared" si="186"/>
        <v>63.636363636363633</v>
      </c>
      <c r="M172" s="421">
        <v>4</v>
      </c>
      <c r="N172" s="495">
        <f t="shared" si="187"/>
        <v>36.363636363636367</v>
      </c>
      <c r="O172" s="421">
        <v>1</v>
      </c>
      <c r="P172" s="495">
        <f t="shared" si="188"/>
        <v>9.0909090909090917</v>
      </c>
      <c r="Q172" s="421">
        <v>6</v>
      </c>
      <c r="R172" s="495">
        <f t="shared" si="189"/>
        <v>54.545454545454547</v>
      </c>
      <c r="S172" s="421">
        <v>4</v>
      </c>
      <c r="T172" s="495">
        <f t="shared" si="190"/>
        <v>36.363636363636367</v>
      </c>
      <c r="U172" s="63"/>
      <c r="V172" s="341"/>
      <c r="W172" s="421">
        <v>11</v>
      </c>
      <c r="X172" s="495">
        <f t="shared" si="191"/>
        <v>100</v>
      </c>
      <c r="Y172" s="63"/>
      <c r="Z172" s="341"/>
      <c r="AA172" s="63"/>
      <c r="AB172" s="341"/>
      <c r="AC172" s="63"/>
      <c r="AD172" s="341"/>
      <c r="AE172" s="63"/>
      <c r="AF172" s="341"/>
      <c r="AG172" s="63"/>
      <c r="AH172" s="341"/>
      <c r="AI172" s="421">
        <v>3</v>
      </c>
      <c r="AJ172" s="495">
        <f t="shared" si="192"/>
        <v>27.272727272727273</v>
      </c>
      <c r="AK172" s="421">
        <v>4</v>
      </c>
      <c r="AL172" s="495">
        <f t="shared" si="193"/>
        <v>36.363636363636367</v>
      </c>
      <c r="AM172" s="63"/>
      <c r="AN172" s="341"/>
      <c r="AO172" s="444">
        <v>4</v>
      </c>
      <c r="AP172" s="495">
        <f t="shared" si="194"/>
        <v>36.363636363636367</v>
      </c>
    </row>
    <row r="173" spans="1:42" x14ac:dyDescent="0.2">
      <c r="A173" s="777">
        <v>6</v>
      </c>
      <c r="B173" s="831"/>
      <c r="C173" s="26" t="s">
        <v>158</v>
      </c>
      <c r="D173" s="820">
        <v>1</v>
      </c>
      <c r="E173" s="63"/>
      <c r="F173" s="63">
        <v>11</v>
      </c>
      <c r="G173" s="63"/>
      <c r="H173" s="767">
        <f t="shared" si="181"/>
        <v>0</v>
      </c>
      <c r="I173" s="63">
        <v>11</v>
      </c>
      <c r="J173" s="771">
        <f t="shared" si="182"/>
        <v>100</v>
      </c>
      <c r="K173" s="421">
        <v>6</v>
      </c>
      <c r="L173" s="495">
        <f t="shared" si="186"/>
        <v>54.545454545454547</v>
      </c>
      <c r="M173" s="421">
        <v>5</v>
      </c>
      <c r="N173" s="495">
        <f t="shared" si="187"/>
        <v>45.454545454545453</v>
      </c>
      <c r="O173" s="421">
        <v>2</v>
      </c>
      <c r="P173" s="495">
        <f t="shared" si="188"/>
        <v>18.181818181818183</v>
      </c>
      <c r="Q173" s="421">
        <v>7</v>
      </c>
      <c r="R173" s="495">
        <f t="shared" si="189"/>
        <v>63.636363636363633</v>
      </c>
      <c r="S173" s="421">
        <v>2</v>
      </c>
      <c r="T173" s="495">
        <f t="shared" si="190"/>
        <v>18.181818181818183</v>
      </c>
      <c r="U173" s="63"/>
      <c r="V173" s="341"/>
      <c r="W173" s="421">
        <v>11</v>
      </c>
      <c r="X173" s="495">
        <f t="shared" si="191"/>
        <v>100</v>
      </c>
      <c r="Y173" s="63"/>
      <c r="Z173" s="341"/>
      <c r="AA173" s="63"/>
      <c r="AB173" s="341"/>
      <c r="AC173" s="63"/>
      <c r="AD173" s="341"/>
      <c r="AE173" s="63"/>
      <c r="AF173" s="341"/>
      <c r="AG173" s="63"/>
      <c r="AH173" s="341"/>
      <c r="AI173" s="421">
        <v>1</v>
      </c>
      <c r="AJ173" s="495">
        <f t="shared" si="192"/>
        <v>9.0909090909090917</v>
      </c>
      <c r="AK173" s="421">
        <v>4</v>
      </c>
      <c r="AL173" s="495">
        <f t="shared" si="193"/>
        <v>36.363636363636367</v>
      </c>
      <c r="AM173" s="63"/>
      <c r="AN173" s="341"/>
      <c r="AO173" s="444">
        <v>6</v>
      </c>
      <c r="AP173" s="495">
        <f t="shared" si="194"/>
        <v>54.545454545454547</v>
      </c>
    </row>
    <row r="174" spans="1:42" x14ac:dyDescent="0.2">
      <c r="A174" s="777">
        <v>7</v>
      </c>
      <c r="B174" s="831"/>
      <c r="C174" s="26" t="s">
        <v>159</v>
      </c>
      <c r="D174" s="820">
        <v>1</v>
      </c>
      <c r="E174" s="63"/>
      <c r="F174" s="63">
        <v>21</v>
      </c>
      <c r="G174" s="63"/>
      <c r="H174" s="767">
        <f t="shared" si="181"/>
        <v>0</v>
      </c>
      <c r="I174" s="63">
        <v>21</v>
      </c>
      <c r="J174" s="771">
        <f t="shared" si="182"/>
        <v>100</v>
      </c>
      <c r="K174" s="421">
        <v>13</v>
      </c>
      <c r="L174" s="495">
        <f t="shared" si="186"/>
        <v>61.904761904761905</v>
      </c>
      <c r="M174" s="421">
        <v>8</v>
      </c>
      <c r="N174" s="495">
        <f t="shared" si="187"/>
        <v>38.095238095238095</v>
      </c>
      <c r="O174" s="421">
        <v>4</v>
      </c>
      <c r="P174" s="495">
        <f t="shared" si="188"/>
        <v>19.047619047619047</v>
      </c>
      <c r="Q174" s="421">
        <v>11</v>
      </c>
      <c r="R174" s="495">
        <f t="shared" si="189"/>
        <v>52.38095238095238</v>
      </c>
      <c r="S174" s="421">
        <v>6</v>
      </c>
      <c r="T174" s="495">
        <f t="shared" si="190"/>
        <v>28.571428571428573</v>
      </c>
      <c r="U174" s="63"/>
      <c r="V174" s="341"/>
      <c r="W174" s="421">
        <v>21</v>
      </c>
      <c r="X174" s="495">
        <f t="shared" si="191"/>
        <v>100</v>
      </c>
      <c r="Y174" s="63"/>
      <c r="Z174" s="341"/>
      <c r="AA174" s="63"/>
      <c r="AB174" s="341"/>
      <c r="AC174" s="63"/>
      <c r="AD174" s="341"/>
      <c r="AE174" s="63"/>
      <c r="AF174" s="341"/>
      <c r="AG174" s="63"/>
      <c r="AH174" s="341"/>
      <c r="AI174" s="421">
        <v>5</v>
      </c>
      <c r="AJ174" s="495">
        <f t="shared" si="192"/>
        <v>23.80952380952381</v>
      </c>
      <c r="AK174" s="421">
        <v>9</v>
      </c>
      <c r="AL174" s="495">
        <f t="shared" si="193"/>
        <v>42.857142857142854</v>
      </c>
      <c r="AM174" s="63"/>
      <c r="AN174" s="341"/>
      <c r="AO174" s="444">
        <v>7</v>
      </c>
      <c r="AP174" s="495">
        <f t="shared" si="194"/>
        <v>33.333333333333336</v>
      </c>
    </row>
    <row r="175" spans="1:42" x14ac:dyDescent="0.2">
      <c r="A175" s="777">
        <v>8</v>
      </c>
      <c r="B175" s="831"/>
      <c r="C175" s="26" t="s">
        <v>160</v>
      </c>
      <c r="D175" s="820">
        <v>1</v>
      </c>
      <c r="E175" s="63"/>
      <c r="F175" s="63">
        <v>21</v>
      </c>
      <c r="G175" s="63"/>
      <c r="H175" s="767">
        <f t="shared" si="181"/>
        <v>0</v>
      </c>
      <c r="I175" s="63">
        <v>21</v>
      </c>
      <c r="J175" s="771">
        <f t="shared" si="182"/>
        <v>100</v>
      </c>
      <c r="K175" s="421">
        <v>12</v>
      </c>
      <c r="L175" s="495">
        <f t="shared" si="186"/>
        <v>57.142857142857146</v>
      </c>
      <c r="M175" s="421">
        <v>9</v>
      </c>
      <c r="N175" s="495">
        <f t="shared" si="187"/>
        <v>42.857142857142854</v>
      </c>
      <c r="O175" s="421">
        <v>3</v>
      </c>
      <c r="P175" s="495">
        <f t="shared" si="188"/>
        <v>14.285714285714286</v>
      </c>
      <c r="Q175" s="421">
        <v>14</v>
      </c>
      <c r="R175" s="495">
        <f t="shared" si="189"/>
        <v>66.666666666666671</v>
      </c>
      <c r="S175" s="421">
        <v>4</v>
      </c>
      <c r="T175" s="495">
        <f t="shared" si="190"/>
        <v>19.047619047619047</v>
      </c>
      <c r="U175" s="63"/>
      <c r="V175" s="341"/>
      <c r="W175" s="421">
        <v>21</v>
      </c>
      <c r="X175" s="495">
        <f t="shared" si="191"/>
        <v>100</v>
      </c>
      <c r="Y175" s="63"/>
      <c r="Z175" s="341"/>
      <c r="AA175" s="63"/>
      <c r="AB175" s="341"/>
      <c r="AC175" s="63"/>
      <c r="AD175" s="341"/>
      <c r="AE175" s="63"/>
      <c r="AF175" s="341"/>
      <c r="AG175" s="63"/>
      <c r="AH175" s="341"/>
      <c r="AI175" s="421">
        <v>6</v>
      </c>
      <c r="AJ175" s="495">
        <f t="shared" si="192"/>
        <v>28.571428571428573</v>
      </c>
      <c r="AK175" s="421">
        <v>10</v>
      </c>
      <c r="AL175" s="495">
        <f t="shared" si="193"/>
        <v>47.61904761904762</v>
      </c>
      <c r="AM175" s="63"/>
      <c r="AN175" s="341"/>
      <c r="AO175" s="444">
        <v>5</v>
      </c>
      <c r="AP175" s="495">
        <f t="shared" si="194"/>
        <v>23.80952380952381</v>
      </c>
    </row>
    <row r="176" spans="1:42" x14ac:dyDescent="0.2">
      <c r="A176" s="777">
        <v>9</v>
      </c>
      <c r="B176" s="831"/>
      <c r="C176" s="26" t="s">
        <v>161</v>
      </c>
      <c r="D176" s="821">
        <v>1</v>
      </c>
      <c r="E176" s="148"/>
      <c r="F176" s="148">
        <v>11</v>
      </c>
      <c r="G176" s="148"/>
      <c r="H176" s="767">
        <f t="shared" si="181"/>
        <v>0</v>
      </c>
      <c r="I176" s="148">
        <v>11</v>
      </c>
      <c r="J176" s="771">
        <f t="shared" si="182"/>
        <v>100</v>
      </c>
      <c r="K176" s="435">
        <v>6</v>
      </c>
      <c r="L176" s="495">
        <f t="shared" si="186"/>
        <v>54.545454545454547</v>
      </c>
      <c r="M176" s="435">
        <v>5</v>
      </c>
      <c r="N176" s="495">
        <f t="shared" si="187"/>
        <v>45.454545454545453</v>
      </c>
      <c r="O176" s="435"/>
      <c r="P176" s="495"/>
      <c r="Q176" s="435">
        <v>10</v>
      </c>
      <c r="R176" s="495">
        <f t="shared" si="189"/>
        <v>90.909090909090907</v>
      </c>
      <c r="S176" s="435">
        <v>1</v>
      </c>
      <c r="T176" s="495">
        <f t="shared" si="190"/>
        <v>9.0909090909090917</v>
      </c>
      <c r="U176" s="63"/>
      <c r="V176" s="341"/>
      <c r="W176" s="435">
        <v>11</v>
      </c>
      <c r="X176" s="495">
        <f t="shared" si="191"/>
        <v>100</v>
      </c>
      <c r="Y176" s="63"/>
      <c r="Z176" s="341"/>
      <c r="AA176" s="63"/>
      <c r="AB176" s="341"/>
      <c r="AC176" s="63"/>
      <c r="AD176" s="341"/>
      <c r="AE176" s="63"/>
      <c r="AF176" s="341"/>
      <c r="AG176" s="63"/>
      <c r="AH176" s="341"/>
      <c r="AI176" s="435">
        <v>2</v>
      </c>
      <c r="AJ176" s="495">
        <f t="shared" si="192"/>
        <v>18.181818181818183</v>
      </c>
      <c r="AK176" s="435">
        <v>5</v>
      </c>
      <c r="AL176" s="495">
        <f t="shared" si="193"/>
        <v>45.454545454545453</v>
      </c>
      <c r="AM176" s="63"/>
      <c r="AN176" s="341"/>
      <c r="AO176" s="445">
        <v>4</v>
      </c>
      <c r="AP176" s="495">
        <f t="shared" si="194"/>
        <v>36.363636363636367</v>
      </c>
    </row>
    <row r="177" spans="1:42" x14ac:dyDescent="0.2">
      <c r="A177" s="777">
        <v>10</v>
      </c>
      <c r="B177" s="832"/>
      <c r="C177" s="26" t="s">
        <v>162</v>
      </c>
      <c r="D177" s="779">
        <v>1</v>
      </c>
      <c r="E177" s="63"/>
      <c r="F177" s="63">
        <v>21</v>
      </c>
      <c r="G177" s="63"/>
      <c r="H177" s="767">
        <f t="shared" si="181"/>
        <v>0</v>
      </c>
      <c r="I177" s="63">
        <v>21</v>
      </c>
      <c r="J177" s="771">
        <f t="shared" si="182"/>
        <v>100</v>
      </c>
      <c r="K177" s="421">
        <v>12</v>
      </c>
      <c r="L177" s="495">
        <f t="shared" si="186"/>
        <v>57.142857142857146</v>
      </c>
      <c r="M177" s="421">
        <v>9</v>
      </c>
      <c r="N177" s="495">
        <f t="shared" si="187"/>
        <v>42.857142857142854</v>
      </c>
      <c r="O177" s="421">
        <v>3</v>
      </c>
      <c r="P177" s="495">
        <f t="shared" si="188"/>
        <v>14.285714285714286</v>
      </c>
      <c r="Q177" s="421">
        <v>8</v>
      </c>
      <c r="R177" s="495">
        <f t="shared" si="189"/>
        <v>38.095238095238095</v>
      </c>
      <c r="S177" s="421">
        <v>9</v>
      </c>
      <c r="T177" s="495">
        <f t="shared" si="190"/>
        <v>42.857142857142854</v>
      </c>
      <c r="U177" s="63">
        <v>1</v>
      </c>
      <c r="V177" s="495">
        <f>U177*100/F177</f>
        <v>4.7619047619047619</v>
      </c>
      <c r="W177" s="421">
        <v>21</v>
      </c>
      <c r="X177" s="495">
        <f t="shared" si="191"/>
        <v>100</v>
      </c>
      <c r="Y177" s="63"/>
      <c r="Z177" s="341"/>
      <c r="AA177" s="63"/>
      <c r="AB177" s="341"/>
      <c r="AC177" s="63"/>
      <c r="AD177" s="341"/>
      <c r="AE177" s="63"/>
      <c r="AF177" s="341"/>
      <c r="AG177" s="63"/>
      <c r="AH177" s="341"/>
      <c r="AI177" s="421">
        <v>4</v>
      </c>
      <c r="AJ177" s="495">
        <f t="shared" si="192"/>
        <v>19.047619047619047</v>
      </c>
      <c r="AK177" s="421">
        <v>8</v>
      </c>
      <c r="AL177" s="495">
        <f t="shared" si="193"/>
        <v>38.095238095238095</v>
      </c>
      <c r="AM177" s="63"/>
      <c r="AN177" s="341"/>
      <c r="AO177" s="421">
        <v>9</v>
      </c>
      <c r="AP177" s="495">
        <f t="shared" si="194"/>
        <v>42.857142857142854</v>
      </c>
    </row>
    <row r="178" spans="1:42" x14ac:dyDescent="0.2">
      <c r="A178" s="321"/>
      <c r="B178" s="330" t="s">
        <v>104</v>
      </c>
      <c r="C178" s="330">
        <f>C179+C180</f>
        <v>19</v>
      </c>
      <c r="D178" s="9">
        <v>18</v>
      </c>
      <c r="E178" s="9">
        <v>1</v>
      </c>
      <c r="F178" s="9">
        <f>F181+F182+F183+F184+F185+F186+F187+F188+F189+F190+F191+F192+F193+F194+F195+F196+F197+F198+F199</f>
        <v>329</v>
      </c>
      <c r="G178" s="9">
        <f t="shared" ref="G178:I178" si="195">G181+G182+G183+G184+G185+G186+G187+G188+G189+G190+G191+G192+G193+G194+G195+G196+G197+G198+G199</f>
        <v>31</v>
      </c>
      <c r="H178" s="117">
        <f t="shared" si="181"/>
        <v>9.4224924012158056</v>
      </c>
      <c r="I178" s="9">
        <f t="shared" si="195"/>
        <v>298</v>
      </c>
      <c r="J178" s="103">
        <f t="shared" si="182"/>
        <v>90.577507598784194</v>
      </c>
      <c r="K178" s="9">
        <v>196</v>
      </c>
      <c r="L178" s="117">
        <f>K178*100/F178</f>
        <v>59.574468085106382</v>
      </c>
      <c r="M178" s="9">
        <v>133</v>
      </c>
      <c r="N178" s="607">
        <f>M178*100/F178</f>
        <v>40.425531914893618</v>
      </c>
      <c r="O178" s="9">
        <v>28</v>
      </c>
      <c r="P178" s="117">
        <f>O178*100/F178</f>
        <v>8.5106382978723403</v>
      </c>
      <c r="Q178" s="9">
        <v>173</v>
      </c>
      <c r="R178" s="607">
        <f>Q178*100/F178</f>
        <v>52.583586626139819</v>
      </c>
      <c r="S178" s="9">
        <v>115</v>
      </c>
      <c r="T178" s="607">
        <f>S178*100/F178</f>
        <v>34.954407294832826</v>
      </c>
      <c r="U178" s="9">
        <v>13</v>
      </c>
      <c r="V178" s="607">
        <f>U178*100/F178</f>
        <v>3.9513677811550152</v>
      </c>
      <c r="W178" s="9">
        <v>241</v>
      </c>
      <c r="X178" s="117">
        <f>W178*100/F178</f>
        <v>73.252279635258361</v>
      </c>
      <c r="Y178" s="9">
        <v>18</v>
      </c>
      <c r="Z178" s="117">
        <f>Y178*100/F178</f>
        <v>5.4711246200607899</v>
      </c>
      <c r="AA178" s="9">
        <v>6</v>
      </c>
      <c r="AB178" s="607">
        <f>AA178*100/F178</f>
        <v>1.8237082066869301</v>
      </c>
      <c r="AC178" s="9"/>
      <c r="AD178" s="9"/>
      <c r="AE178" s="9">
        <v>1</v>
      </c>
      <c r="AF178" s="607">
        <f>AE178*100/F178</f>
        <v>0.303951367781155</v>
      </c>
      <c r="AG178" s="9">
        <v>63</v>
      </c>
      <c r="AH178" s="607">
        <f>AG178*100/F178</f>
        <v>19.148936170212767</v>
      </c>
      <c r="AI178" s="9">
        <v>75</v>
      </c>
      <c r="AJ178" s="117">
        <f>AI178*100/F178</f>
        <v>22.796352583586625</v>
      </c>
      <c r="AK178" s="9">
        <v>74</v>
      </c>
      <c r="AL178" s="607">
        <f>AK178*100/F178</f>
        <v>22.492401215805472</v>
      </c>
      <c r="AM178" s="9">
        <v>6</v>
      </c>
      <c r="AN178" s="117">
        <f>AM178*100/F178</f>
        <v>1.8237082066869301</v>
      </c>
      <c r="AO178" s="9">
        <v>174</v>
      </c>
      <c r="AP178" s="607">
        <f>AO178*100/F178</f>
        <v>52.887537993920972</v>
      </c>
    </row>
    <row r="179" spans="1:42" x14ac:dyDescent="0.2">
      <c r="A179" s="321"/>
      <c r="B179" s="330" t="s">
        <v>22</v>
      </c>
      <c r="C179" s="330">
        <v>1</v>
      </c>
      <c r="D179" s="9">
        <f>D181</f>
        <v>0</v>
      </c>
      <c r="E179" s="9">
        <f t="shared" ref="E179" si="196">E181</f>
        <v>1</v>
      </c>
      <c r="F179" s="9">
        <v>31</v>
      </c>
      <c r="G179" s="9">
        <f>G181</f>
        <v>31</v>
      </c>
      <c r="H179" s="117"/>
      <c r="I179" s="9">
        <f t="shared" ref="I179" si="197">I181</f>
        <v>0</v>
      </c>
      <c r="J179" s="103"/>
      <c r="K179" s="9">
        <v>23</v>
      </c>
      <c r="L179" s="607">
        <f>K179*100/G179</f>
        <v>74.193548387096769</v>
      </c>
      <c r="M179" s="9">
        <v>8</v>
      </c>
      <c r="N179" s="607">
        <f t="shared" ref="N179:N199" si="198">M179*100/F179</f>
        <v>25.806451612903224</v>
      </c>
      <c r="O179" s="9">
        <v>1</v>
      </c>
      <c r="P179" s="607">
        <f t="shared" ref="P179:P199" si="199">O179*100/F179</f>
        <v>3.225806451612903</v>
      </c>
      <c r="Q179" s="9">
        <v>26</v>
      </c>
      <c r="R179" s="607">
        <f t="shared" ref="R179:R199" si="200">Q179*100/F179</f>
        <v>83.870967741935488</v>
      </c>
      <c r="S179" s="9">
        <v>4</v>
      </c>
      <c r="T179" s="607">
        <f t="shared" ref="T179:T199" si="201">S179*100/F179</f>
        <v>12.903225806451612</v>
      </c>
      <c r="U179" s="9">
        <v>0</v>
      </c>
      <c r="V179" s="607">
        <f t="shared" ref="V179:V197" si="202">U179*100/F179</f>
        <v>0</v>
      </c>
      <c r="W179" s="9">
        <v>30</v>
      </c>
      <c r="X179" s="607">
        <f t="shared" ref="X179:X199" si="203">W179*100/F179</f>
        <v>96.774193548387103</v>
      </c>
      <c r="Y179" s="9">
        <v>1</v>
      </c>
      <c r="Z179" s="607">
        <f t="shared" ref="Z179:Z199" si="204">Y179*100/F179</f>
        <v>3.225806451612903</v>
      </c>
      <c r="AA179" s="9">
        <v>0</v>
      </c>
      <c r="AB179" s="607">
        <f t="shared" ref="AB179:AB197" si="205">AA179*100/F179</f>
        <v>0</v>
      </c>
      <c r="AC179" s="9"/>
      <c r="AD179" s="9"/>
      <c r="AE179" s="9"/>
      <c r="AF179" s="10"/>
      <c r="AG179" s="9"/>
      <c r="AH179" s="10"/>
      <c r="AI179" s="9">
        <v>3</v>
      </c>
      <c r="AJ179" s="607">
        <f t="shared" ref="AJ179:AJ199" si="206">AI179*100/F179</f>
        <v>9.67741935483871</v>
      </c>
      <c r="AK179" s="9">
        <v>2</v>
      </c>
      <c r="AL179" s="607">
        <f t="shared" ref="AL179:AL199" si="207">AK179*100/F179</f>
        <v>6.4516129032258061</v>
      </c>
      <c r="AM179" s="9">
        <v>2</v>
      </c>
      <c r="AN179" s="607">
        <f t="shared" ref="AN179:AN196" si="208">AM179*100/F179</f>
        <v>6.4516129032258061</v>
      </c>
      <c r="AO179" s="9">
        <v>24</v>
      </c>
      <c r="AP179" s="607">
        <f t="shared" ref="AP179:AP199" si="209">AO179*100/F179</f>
        <v>77.41935483870968</v>
      </c>
    </row>
    <row r="180" spans="1:42" x14ac:dyDescent="0.2">
      <c r="A180" s="321"/>
      <c r="B180" s="330" t="s">
        <v>23</v>
      </c>
      <c r="C180" s="330">
        <v>18</v>
      </c>
      <c r="D180" s="9">
        <f>D182+D183+D184+D185+D186+D187+D188+D189+D190+D191+D192+D193+D194+D195+D196+D197+D198+D199</f>
        <v>18</v>
      </c>
      <c r="E180" s="9">
        <f t="shared" ref="E180" si="210">E182+E183+E184+E185+E186+E187+E188+E189+E190+E191+E192+E193+E194+E195+E196+E197+E198+E199</f>
        <v>0</v>
      </c>
      <c r="F180" s="9">
        <f>F182+F183+F184+F185+F186+F187+F188+F189+F190+F191+F192+F193+F194+F195+F196+F197+F198+F199</f>
        <v>298</v>
      </c>
      <c r="G180" s="9">
        <f t="shared" ref="G180:I180" si="211">G182+G183+G184+G185+G186+G187+G188+G189+G190+G191+G192+G193+G194+G195+G196+G197+G198+G199</f>
        <v>0</v>
      </c>
      <c r="H180" s="117">
        <f t="shared" si="181"/>
        <v>0</v>
      </c>
      <c r="I180" s="9">
        <f t="shared" si="211"/>
        <v>298</v>
      </c>
      <c r="J180" s="103">
        <f t="shared" si="182"/>
        <v>100</v>
      </c>
      <c r="K180" s="9">
        <v>173</v>
      </c>
      <c r="L180" s="607">
        <f t="shared" ref="L180:L199" si="212">K180*100/F180</f>
        <v>58.053691275167786</v>
      </c>
      <c r="M180" s="9">
        <v>125</v>
      </c>
      <c r="N180" s="607">
        <f t="shared" si="198"/>
        <v>41.946308724832214</v>
      </c>
      <c r="O180" s="9">
        <v>27</v>
      </c>
      <c r="P180" s="607">
        <f t="shared" si="199"/>
        <v>9.0604026845637584</v>
      </c>
      <c r="Q180" s="9">
        <v>147</v>
      </c>
      <c r="R180" s="607">
        <f t="shared" si="200"/>
        <v>49.328859060402685</v>
      </c>
      <c r="S180" s="9">
        <v>111</v>
      </c>
      <c r="T180" s="607">
        <f t="shared" si="201"/>
        <v>37.24832214765101</v>
      </c>
      <c r="U180" s="9">
        <v>13</v>
      </c>
      <c r="V180" s="607">
        <f t="shared" si="202"/>
        <v>4.3624161073825505</v>
      </c>
      <c r="W180" s="9">
        <v>211</v>
      </c>
      <c r="X180" s="607">
        <f t="shared" si="203"/>
        <v>70.805369127516784</v>
      </c>
      <c r="Y180" s="9">
        <v>17</v>
      </c>
      <c r="Z180" s="607">
        <f t="shared" si="204"/>
        <v>5.7046979865771812</v>
      </c>
      <c r="AA180" s="9">
        <v>6</v>
      </c>
      <c r="AB180" s="607">
        <f t="shared" si="205"/>
        <v>2.0134228187919465</v>
      </c>
      <c r="AC180" s="9"/>
      <c r="AD180" s="9"/>
      <c r="AE180" s="9">
        <v>1</v>
      </c>
      <c r="AF180" s="607">
        <f>AE180*100/F180</f>
        <v>0.33557046979865773</v>
      </c>
      <c r="AG180" s="9">
        <v>63</v>
      </c>
      <c r="AH180" s="607">
        <f>AG180*100/F180</f>
        <v>21.140939597315437</v>
      </c>
      <c r="AI180" s="9">
        <v>72</v>
      </c>
      <c r="AJ180" s="607">
        <f t="shared" si="206"/>
        <v>24.161073825503355</v>
      </c>
      <c r="AK180" s="9">
        <v>72</v>
      </c>
      <c r="AL180" s="607">
        <f t="shared" si="207"/>
        <v>24.161073825503355</v>
      </c>
      <c r="AM180" s="9">
        <v>4</v>
      </c>
      <c r="AN180" s="607">
        <f t="shared" si="208"/>
        <v>1.3422818791946309</v>
      </c>
      <c r="AO180" s="9">
        <v>150</v>
      </c>
      <c r="AP180" s="607">
        <f t="shared" si="209"/>
        <v>50.335570469798661</v>
      </c>
    </row>
    <row r="181" spans="1:42" ht="24" x14ac:dyDescent="0.2">
      <c r="A181" s="805">
        <v>1</v>
      </c>
      <c r="B181" s="833" t="s">
        <v>163</v>
      </c>
      <c r="C181" s="23" t="s">
        <v>164</v>
      </c>
      <c r="D181" s="9"/>
      <c r="E181" s="83">
        <v>1</v>
      </c>
      <c r="F181" s="83">
        <v>31</v>
      </c>
      <c r="G181" s="83">
        <v>31</v>
      </c>
      <c r="H181" s="117">
        <f t="shared" si="181"/>
        <v>100</v>
      </c>
      <c r="I181" s="83">
        <v>0</v>
      </c>
      <c r="J181" s="103">
        <f t="shared" si="182"/>
        <v>0</v>
      </c>
      <c r="K181" s="417">
        <v>23</v>
      </c>
      <c r="L181" s="601">
        <f t="shared" si="212"/>
        <v>74.193548387096769</v>
      </c>
      <c r="M181" s="417">
        <v>8</v>
      </c>
      <c r="N181" s="601">
        <f t="shared" si="198"/>
        <v>25.806451612903224</v>
      </c>
      <c r="O181" s="417">
        <v>1</v>
      </c>
      <c r="P181" s="601">
        <f t="shared" si="199"/>
        <v>3.225806451612903</v>
      </c>
      <c r="Q181" s="417">
        <v>26</v>
      </c>
      <c r="R181" s="601">
        <f t="shared" si="200"/>
        <v>83.870967741935488</v>
      </c>
      <c r="S181" s="417">
        <v>4</v>
      </c>
      <c r="T181" s="601">
        <f t="shared" si="201"/>
        <v>12.903225806451612</v>
      </c>
      <c r="U181" s="417">
        <v>0</v>
      </c>
      <c r="V181" s="601">
        <f t="shared" si="202"/>
        <v>0</v>
      </c>
      <c r="W181" s="417">
        <v>30</v>
      </c>
      <c r="X181" s="601">
        <f t="shared" si="203"/>
        <v>96.774193548387103</v>
      </c>
      <c r="Y181" s="417">
        <v>1</v>
      </c>
      <c r="Z181" s="601">
        <f t="shared" si="204"/>
        <v>3.225806451612903</v>
      </c>
      <c r="AA181" s="417"/>
      <c r="AB181" s="601"/>
      <c r="AC181" s="55"/>
      <c r="AD181" s="9"/>
      <c r="AE181" s="417"/>
      <c r="AF181" s="10"/>
      <c r="AG181" s="417"/>
      <c r="AH181" s="601"/>
      <c r="AI181" s="417">
        <v>3</v>
      </c>
      <c r="AJ181" s="601">
        <f t="shared" si="206"/>
        <v>9.67741935483871</v>
      </c>
      <c r="AK181" s="417">
        <v>2</v>
      </c>
      <c r="AL181" s="601">
        <f t="shared" si="207"/>
        <v>6.4516129032258061</v>
      </c>
      <c r="AM181" s="417">
        <v>2</v>
      </c>
      <c r="AN181" s="601">
        <f t="shared" si="208"/>
        <v>6.4516129032258061</v>
      </c>
      <c r="AO181" s="417">
        <v>24</v>
      </c>
      <c r="AP181" s="601">
        <f t="shared" si="209"/>
        <v>77.41935483870968</v>
      </c>
    </row>
    <row r="182" spans="1:42" x14ac:dyDescent="0.2">
      <c r="A182" s="805">
        <v>2</v>
      </c>
      <c r="B182" s="834"/>
      <c r="C182" s="23" t="s">
        <v>165</v>
      </c>
      <c r="D182" s="799">
        <v>1</v>
      </c>
      <c r="E182" s="56"/>
      <c r="F182" s="55">
        <v>21</v>
      </c>
      <c r="G182" s="55">
        <v>0</v>
      </c>
      <c r="H182" s="775">
        <f t="shared" si="181"/>
        <v>0</v>
      </c>
      <c r="I182" s="55">
        <v>21</v>
      </c>
      <c r="J182" s="772">
        <f t="shared" si="182"/>
        <v>100</v>
      </c>
      <c r="K182" s="417">
        <v>12</v>
      </c>
      <c r="L182" s="601">
        <f t="shared" si="212"/>
        <v>57.142857142857146</v>
      </c>
      <c r="M182" s="417">
        <v>9</v>
      </c>
      <c r="N182" s="601">
        <f t="shared" si="198"/>
        <v>42.857142857142854</v>
      </c>
      <c r="O182" s="417"/>
      <c r="P182" s="601"/>
      <c r="Q182" s="417">
        <v>8</v>
      </c>
      <c r="R182" s="601">
        <f t="shared" si="200"/>
        <v>38.095238095238095</v>
      </c>
      <c r="S182" s="417">
        <v>9</v>
      </c>
      <c r="T182" s="601">
        <f t="shared" si="201"/>
        <v>42.857142857142854</v>
      </c>
      <c r="U182" s="417">
        <v>4</v>
      </c>
      <c r="V182" s="601">
        <f t="shared" si="202"/>
        <v>19.047619047619047</v>
      </c>
      <c r="W182" s="417">
        <v>11</v>
      </c>
      <c r="X182" s="601">
        <f t="shared" si="203"/>
        <v>52.38095238095238</v>
      </c>
      <c r="Y182" s="417"/>
      <c r="Z182" s="601"/>
      <c r="AA182" s="417">
        <v>2</v>
      </c>
      <c r="AB182" s="601">
        <f t="shared" si="205"/>
        <v>9.5238095238095237</v>
      </c>
      <c r="AC182" s="55"/>
      <c r="AD182" s="83"/>
      <c r="AE182" s="417"/>
      <c r="AF182" s="118"/>
      <c r="AG182" s="417">
        <v>8</v>
      </c>
      <c r="AH182" s="601">
        <f t="shared" ref="AH182:AH199" si="213">AG182*100/F182</f>
        <v>38.095238095238095</v>
      </c>
      <c r="AI182" s="417">
        <v>4</v>
      </c>
      <c r="AJ182" s="601">
        <f t="shared" si="206"/>
        <v>19.047619047619047</v>
      </c>
      <c r="AK182" s="417">
        <v>8</v>
      </c>
      <c r="AL182" s="601">
        <f t="shared" si="207"/>
        <v>38.095238095238095</v>
      </c>
      <c r="AM182" s="417">
        <v>1</v>
      </c>
      <c r="AN182" s="601">
        <f t="shared" si="208"/>
        <v>4.7619047619047619</v>
      </c>
      <c r="AO182" s="417">
        <v>8</v>
      </c>
      <c r="AP182" s="601">
        <f t="shared" si="209"/>
        <v>38.095238095238095</v>
      </c>
    </row>
    <row r="183" spans="1:42" x14ac:dyDescent="0.2">
      <c r="A183" s="805">
        <v>3</v>
      </c>
      <c r="B183" s="834"/>
      <c r="C183" s="23" t="s">
        <v>166</v>
      </c>
      <c r="D183" s="799">
        <v>1</v>
      </c>
      <c r="E183" s="56"/>
      <c r="F183" s="55">
        <v>21</v>
      </c>
      <c r="G183" s="55">
        <v>0</v>
      </c>
      <c r="H183" s="775">
        <f t="shared" si="181"/>
        <v>0</v>
      </c>
      <c r="I183" s="55">
        <v>21</v>
      </c>
      <c r="J183" s="772">
        <f t="shared" si="182"/>
        <v>100</v>
      </c>
      <c r="K183" s="417">
        <v>13</v>
      </c>
      <c r="L183" s="601">
        <f t="shared" si="212"/>
        <v>61.904761904761905</v>
      </c>
      <c r="M183" s="417">
        <v>8</v>
      </c>
      <c r="N183" s="601">
        <f t="shared" si="198"/>
        <v>38.095238095238095</v>
      </c>
      <c r="O183" s="417">
        <v>1</v>
      </c>
      <c r="P183" s="601">
        <f t="shared" si="199"/>
        <v>4.7619047619047619</v>
      </c>
      <c r="Q183" s="417">
        <v>10</v>
      </c>
      <c r="R183" s="601">
        <f t="shared" si="200"/>
        <v>47.61904761904762</v>
      </c>
      <c r="S183" s="417">
        <v>7</v>
      </c>
      <c r="T183" s="601">
        <f t="shared" si="201"/>
        <v>33.333333333333336</v>
      </c>
      <c r="U183" s="417">
        <v>3</v>
      </c>
      <c r="V183" s="601">
        <f t="shared" si="202"/>
        <v>14.285714285714286</v>
      </c>
      <c r="W183" s="417">
        <v>16</v>
      </c>
      <c r="X183" s="601">
        <f t="shared" si="203"/>
        <v>76.19047619047619</v>
      </c>
      <c r="Y183" s="417">
        <v>1</v>
      </c>
      <c r="Z183" s="601">
        <f t="shared" si="204"/>
        <v>4.7619047619047619</v>
      </c>
      <c r="AA183" s="417"/>
      <c r="AB183" s="601"/>
      <c r="AC183" s="55"/>
      <c r="AD183" s="83"/>
      <c r="AE183" s="417"/>
      <c r="AF183" s="118"/>
      <c r="AG183" s="417">
        <v>4</v>
      </c>
      <c r="AH183" s="601">
        <f t="shared" si="213"/>
        <v>19.047619047619047</v>
      </c>
      <c r="AI183" s="417">
        <v>3</v>
      </c>
      <c r="AJ183" s="601">
        <f t="shared" si="206"/>
        <v>14.285714285714286</v>
      </c>
      <c r="AK183" s="417">
        <v>4</v>
      </c>
      <c r="AL183" s="601">
        <f t="shared" si="207"/>
        <v>19.047619047619047</v>
      </c>
      <c r="AM183" s="417"/>
      <c r="AN183" s="601"/>
      <c r="AO183" s="417">
        <v>14</v>
      </c>
      <c r="AP183" s="601">
        <f t="shared" si="209"/>
        <v>66.666666666666671</v>
      </c>
    </row>
    <row r="184" spans="1:42" x14ac:dyDescent="0.2">
      <c r="A184" s="805">
        <v>4</v>
      </c>
      <c r="B184" s="834"/>
      <c r="C184" s="23" t="s">
        <v>167</v>
      </c>
      <c r="D184" s="799">
        <v>1</v>
      </c>
      <c r="E184" s="55"/>
      <c r="F184" s="55">
        <v>21</v>
      </c>
      <c r="G184" s="55">
        <v>0</v>
      </c>
      <c r="H184" s="775">
        <f t="shared" si="181"/>
        <v>0</v>
      </c>
      <c r="I184" s="55">
        <v>21</v>
      </c>
      <c r="J184" s="772">
        <f t="shared" si="182"/>
        <v>100</v>
      </c>
      <c r="K184" s="417">
        <v>12</v>
      </c>
      <c r="L184" s="601">
        <f t="shared" si="212"/>
        <v>57.142857142857146</v>
      </c>
      <c r="M184" s="417">
        <v>9</v>
      </c>
      <c r="N184" s="601">
        <f t="shared" si="198"/>
        <v>42.857142857142854</v>
      </c>
      <c r="O184" s="417"/>
      <c r="P184" s="601"/>
      <c r="Q184" s="417">
        <v>10</v>
      </c>
      <c r="R184" s="601">
        <f t="shared" si="200"/>
        <v>47.61904761904762</v>
      </c>
      <c r="S184" s="417">
        <v>11</v>
      </c>
      <c r="T184" s="601">
        <f t="shared" si="201"/>
        <v>52.38095238095238</v>
      </c>
      <c r="U184" s="417"/>
      <c r="V184" s="601"/>
      <c r="W184" s="417">
        <v>21</v>
      </c>
      <c r="X184" s="601">
        <f t="shared" si="203"/>
        <v>100</v>
      </c>
      <c r="Y184" s="417"/>
      <c r="Z184" s="601"/>
      <c r="AA184" s="417"/>
      <c r="AB184" s="601"/>
      <c r="AC184" s="55"/>
      <c r="AD184" s="83"/>
      <c r="AE184" s="417"/>
      <c r="AF184" s="118"/>
      <c r="AG184" s="417"/>
      <c r="AH184" s="601"/>
      <c r="AI184" s="417">
        <v>4</v>
      </c>
      <c r="AJ184" s="601">
        <f t="shared" si="206"/>
        <v>19.047619047619047</v>
      </c>
      <c r="AK184" s="417">
        <v>4</v>
      </c>
      <c r="AL184" s="601">
        <f t="shared" si="207"/>
        <v>19.047619047619047</v>
      </c>
      <c r="AM184" s="417"/>
      <c r="AN184" s="601"/>
      <c r="AO184" s="417">
        <v>13</v>
      </c>
      <c r="AP184" s="601">
        <f t="shared" si="209"/>
        <v>61.904761904761905</v>
      </c>
    </row>
    <row r="185" spans="1:42" x14ac:dyDescent="0.2">
      <c r="A185" s="805">
        <v>5</v>
      </c>
      <c r="B185" s="834"/>
      <c r="C185" s="23" t="s">
        <v>168</v>
      </c>
      <c r="D185" s="799">
        <v>1</v>
      </c>
      <c r="E185" s="55"/>
      <c r="F185" s="55">
        <v>11</v>
      </c>
      <c r="G185" s="55">
        <v>0</v>
      </c>
      <c r="H185" s="775">
        <f t="shared" si="181"/>
        <v>0</v>
      </c>
      <c r="I185" s="55">
        <v>11</v>
      </c>
      <c r="J185" s="772">
        <f t="shared" si="182"/>
        <v>100</v>
      </c>
      <c r="K185" s="417">
        <v>5</v>
      </c>
      <c r="L185" s="601">
        <f t="shared" si="212"/>
        <v>45.454545454545453</v>
      </c>
      <c r="M185" s="417">
        <v>6</v>
      </c>
      <c r="N185" s="601">
        <f t="shared" si="198"/>
        <v>54.545454545454547</v>
      </c>
      <c r="O185" s="417">
        <v>1</v>
      </c>
      <c r="P185" s="601">
        <f t="shared" si="199"/>
        <v>9.0909090909090917</v>
      </c>
      <c r="Q185" s="417">
        <v>6</v>
      </c>
      <c r="R185" s="601">
        <f t="shared" si="200"/>
        <v>54.545454545454547</v>
      </c>
      <c r="S185" s="417">
        <v>4</v>
      </c>
      <c r="T185" s="601">
        <f t="shared" si="201"/>
        <v>36.363636363636367</v>
      </c>
      <c r="U185" s="417"/>
      <c r="V185" s="601"/>
      <c r="W185" s="417">
        <v>8</v>
      </c>
      <c r="X185" s="601">
        <f t="shared" si="203"/>
        <v>72.727272727272734</v>
      </c>
      <c r="Y185" s="417">
        <v>1</v>
      </c>
      <c r="Z185" s="601">
        <f t="shared" si="204"/>
        <v>9.0909090909090917</v>
      </c>
      <c r="AA185" s="417"/>
      <c r="AB185" s="601"/>
      <c r="AC185" s="55"/>
      <c r="AD185" s="83"/>
      <c r="AE185" s="417"/>
      <c r="AF185" s="118"/>
      <c r="AG185" s="417">
        <v>2</v>
      </c>
      <c r="AH185" s="601">
        <f t="shared" si="213"/>
        <v>18.181818181818183</v>
      </c>
      <c r="AI185" s="417">
        <v>2</v>
      </c>
      <c r="AJ185" s="601">
        <f t="shared" si="206"/>
        <v>18.181818181818183</v>
      </c>
      <c r="AK185" s="417">
        <v>1</v>
      </c>
      <c r="AL185" s="601">
        <f t="shared" si="207"/>
        <v>9.0909090909090917</v>
      </c>
      <c r="AM185" s="417"/>
      <c r="AN185" s="601"/>
      <c r="AO185" s="417">
        <v>8</v>
      </c>
      <c r="AP185" s="601">
        <f t="shared" si="209"/>
        <v>72.727272727272734</v>
      </c>
    </row>
    <row r="186" spans="1:42" x14ac:dyDescent="0.2">
      <c r="A186" s="805">
        <v>6</v>
      </c>
      <c r="B186" s="834"/>
      <c r="C186" s="23" t="s">
        <v>169</v>
      </c>
      <c r="D186" s="799">
        <v>1</v>
      </c>
      <c r="E186" s="55"/>
      <c r="F186" s="55">
        <v>21</v>
      </c>
      <c r="G186" s="55">
        <v>0</v>
      </c>
      <c r="H186" s="775">
        <f t="shared" si="181"/>
        <v>0</v>
      </c>
      <c r="I186" s="55">
        <v>21</v>
      </c>
      <c r="J186" s="772">
        <f t="shared" si="182"/>
        <v>100</v>
      </c>
      <c r="K186" s="417">
        <v>13</v>
      </c>
      <c r="L186" s="601">
        <f t="shared" si="212"/>
        <v>61.904761904761905</v>
      </c>
      <c r="M186" s="417">
        <v>8</v>
      </c>
      <c r="N186" s="601">
        <f t="shared" si="198"/>
        <v>38.095238095238095</v>
      </c>
      <c r="O186" s="417">
        <v>3</v>
      </c>
      <c r="P186" s="601">
        <f t="shared" si="199"/>
        <v>14.285714285714286</v>
      </c>
      <c r="Q186" s="417">
        <v>12</v>
      </c>
      <c r="R186" s="601">
        <f t="shared" si="200"/>
        <v>57.142857142857146</v>
      </c>
      <c r="S186" s="417">
        <v>6</v>
      </c>
      <c r="T186" s="601">
        <f t="shared" si="201"/>
        <v>28.571428571428573</v>
      </c>
      <c r="U186" s="417"/>
      <c r="V186" s="601"/>
      <c r="W186" s="417">
        <v>21</v>
      </c>
      <c r="X186" s="601">
        <f t="shared" si="203"/>
        <v>100</v>
      </c>
      <c r="Y186" s="417"/>
      <c r="Z186" s="601"/>
      <c r="AA186" s="417"/>
      <c r="AB186" s="601"/>
      <c r="AC186" s="55"/>
      <c r="AD186" s="83"/>
      <c r="AE186" s="417"/>
      <c r="AF186" s="118"/>
      <c r="AG186" s="417"/>
      <c r="AH186" s="601"/>
      <c r="AI186" s="417">
        <v>4</v>
      </c>
      <c r="AJ186" s="601">
        <f t="shared" si="206"/>
        <v>19.047619047619047</v>
      </c>
      <c r="AK186" s="417">
        <v>7</v>
      </c>
      <c r="AL186" s="601">
        <f t="shared" si="207"/>
        <v>33.333333333333336</v>
      </c>
      <c r="AM186" s="417"/>
      <c r="AN186" s="601"/>
      <c r="AO186" s="417">
        <v>10</v>
      </c>
      <c r="AP186" s="601">
        <f t="shared" si="209"/>
        <v>47.61904761904762</v>
      </c>
    </row>
    <row r="187" spans="1:42" x14ac:dyDescent="0.2">
      <c r="A187" s="805">
        <v>7</v>
      </c>
      <c r="B187" s="834"/>
      <c r="C187" s="23" t="s">
        <v>170</v>
      </c>
      <c r="D187" s="799">
        <v>1</v>
      </c>
      <c r="E187" s="55"/>
      <c r="F187" s="55">
        <v>21</v>
      </c>
      <c r="G187" s="55">
        <v>0</v>
      </c>
      <c r="H187" s="775">
        <f t="shared" si="181"/>
        <v>0</v>
      </c>
      <c r="I187" s="55">
        <v>21</v>
      </c>
      <c r="J187" s="772">
        <f t="shared" si="182"/>
        <v>100</v>
      </c>
      <c r="K187" s="417">
        <v>10</v>
      </c>
      <c r="L187" s="601">
        <f t="shared" si="212"/>
        <v>47.61904761904762</v>
      </c>
      <c r="M187" s="417">
        <v>11</v>
      </c>
      <c r="N187" s="601">
        <f t="shared" si="198"/>
        <v>52.38095238095238</v>
      </c>
      <c r="O187" s="417"/>
      <c r="P187" s="601"/>
      <c r="Q187" s="417">
        <v>14</v>
      </c>
      <c r="R187" s="601">
        <f t="shared" si="200"/>
        <v>66.666666666666671</v>
      </c>
      <c r="S187" s="417">
        <v>6</v>
      </c>
      <c r="T187" s="601">
        <f t="shared" si="201"/>
        <v>28.571428571428573</v>
      </c>
      <c r="U187" s="417">
        <v>1</v>
      </c>
      <c r="V187" s="601">
        <f t="shared" si="202"/>
        <v>4.7619047619047619</v>
      </c>
      <c r="W187" s="417">
        <v>11</v>
      </c>
      <c r="X187" s="601">
        <f t="shared" si="203"/>
        <v>52.38095238095238</v>
      </c>
      <c r="Y187" s="417">
        <v>4</v>
      </c>
      <c r="Z187" s="601">
        <f t="shared" si="204"/>
        <v>19.047619047619047</v>
      </c>
      <c r="AA187" s="417"/>
      <c r="AB187" s="601"/>
      <c r="AC187" s="55"/>
      <c r="AD187" s="83"/>
      <c r="AE187" s="417"/>
      <c r="AF187" s="118"/>
      <c r="AG187" s="417">
        <v>6</v>
      </c>
      <c r="AH187" s="601">
        <f t="shared" si="213"/>
        <v>28.571428571428573</v>
      </c>
      <c r="AI187" s="417">
        <v>5</v>
      </c>
      <c r="AJ187" s="601">
        <f t="shared" si="206"/>
        <v>23.80952380952381</v>
      </c>
      <c r="AK187" s="417">
        <v>8</v>
      </c>
      <c r="AL187" s="601">
        <f t="shared" si="207"/>
        <v>38.095238095238095</v>
      </c>
      <c r="AM187" s="417"/>
      <c r="AN187" s="601"/>
      <c r="AO187" s="417">
        <v>8</v>
      </c>
      <c r="AP187" s="601">
        <f t="shared" si="209"/>
        <v>38.095238095238095</v>
      </c>
    </row>
    <row r="188" spans="1:42" x14ac:dyDescent="0.2">
      <c r="A188" s="805">
        <v>8</v>
      </c>
      <c r="B188" s="834"/>
      <c r="C188" s="23" t="s">
        <v>171</v>
      </c>
      <c r="D188" s="799">
        <v>1</v>
      </c>
      <c r="E188" s="55"/>
      <c r="F188" s="55">
        <v>21</v>
      </c>
      <c r="G188" s="55">
        <v>0</v>
      </c>
      <c r="H188" s="775">
        <f t="shared" si="181"/>
        <v>0</v>
      </c>
      <c r="I188" s="55">
        <v>21</v>
      </c>
      <c r="J188" s="772">
        <f t="shared" si="182"/>
        <v>100</v>
      </c>
      <c r="K188" s="417">
        <v>13</v>
      </c>
      <c r="L188" s="601">
        <f t="shared" si="212"/>
        <v>61.904761904761905</v>
      </c>
      <c r="M188" s="417">
        <v>8</v>
      </c>
      <c r="N188" s="601">
        <f t="shared" si="198"/>
        <v>38.095238095238095</v>
      </c>
      <c r="O188" s="417">
        <v>2</v>
      </c>
      <c r="P188" s="601">
        <f t="shared" si="199"/>
        <v>9.5238095238095237</v>
      </c>
      <c r="Q188" s="417">
        <v>5</v>
      </c>
      <c r="R188" s="601">
        <f t="shared" si="200"/>
        <v>23.80952380952381</v>
      </c>
      <c r="S188" s="417">
        <v>13</v>
      </c>
      <c r="T188" s="601">
        <f t="shared" si="201"/>
        <v>61.904761904761905</v>
      </c>
      <c r="U188" s="417">
        <v>1</v>
      </c>
      <c r="V188" s="601">
        <f t="shared" si="202"/>
        <v>4.7619047619047619</v>
      </c>
      <c r="W188" s="417">
        <v>14</v>
      </c>
      <c r="X188" s="601">
        <f t="shared" si="203"/>
        <v>66.666666666666671</v>
      </c>
      <c r="Y188" s="417">
        <v>1</v>
      </c>
      <c r="Z188" s="601">
        <f t="shared" si="204"/>
        <v>4.7619047619047619</v>
      </c>
      <c r="AA188" s="417"/>
      <c r="AB188" s="601"/>
      <c r="AC188" s="55"/>
      <c r="AD188" s="83"/>
      <c r="AE188" s="417"/>
      <c r="AF188" s="118"/>
      <c r="AG188" s="417">
        <v>6</v>
      </c>
      <c r="AH188" s="601">
        <f t="shared" si="213"/>
        <v>28.571428571428573</v>
      </c>
      <c r="AI188" s="417">
        <v>7</v>
      </c>
      <c r="AJ188" s="601">
        <f t="shared" si="206"/>
        <v>33.333333333333336</v>
      </c>
      <c r="AK188" s="417">
        <v>6</v>
      </c>
      <c r="AL188" s="601">
        <f t="shared" si="207"/>
        <v>28.571428571428573</v>
      </c>
      <c r="AM188" s="417"/>
      <c r="AN188" s="601"/>
      <c r="AO188" s="417">
        <v>8</v>
      </c>
      <c r="AP188" s="601">
        <f t="shared" si="209"/>
        <v>38.095238095238095</v>
      </c>
    </row>
    <row r="189" spans="1:42" x14ac:dyDescent="0.2">
      <c r="A189" s="805">
        <v>9</v>
      </c>
      <c r="B189" s="834"/>
      <c r="C189" s="23" t="s">
        <v>172</v>
      </c>
      <c r="D189" s="799">
        <v>1</v>
      </c>
      <c r="E189" s="55"/>
      <c r="F189" s="55">
        <v>11</v>
      </c>
      <c r="G189" s="55">
        <v>0</v>
      </c>
      <c r="H189" s="775">
        <f t="shared" si="181"/>
        <v>0</v>
      </c>
      <c r="I189" s="55">
        <v>11</v>
      </c>
      <c r="J189" s="772">
        <f t="shared" si="182"/>
        <v>100</v>
      </c>
      <c r="K189" s="417">
        <v>6</v>
      </c>
      <c r="L189" s="601">
        <f t="shared" si="212"/>
        <v>54.545454545454547</v>
      </c>
      <c r="M189" s="417">
        <v>5</v>
      </c>
      <c r="N189" s="601">
        <f t="shared" si="198"/>
        <v>45.454545454545453</v>
      </c>
      <c r="O189" s="417"/>
      <c r="P189" s="601"/>
      <c r="Q189" s="417">
        <v>8</v>
      </c>
      <c r="R189" s="601">
        <f t="shared" si="200"/>
        <v>72.727272727272734</v>
      </c>
      <c r="S189" s="417">
        <v>2</v>
      </c>
      <c r="T189" s="601">
        <f t="shared" si="201"/>
        <v>18.181818181818183</v>
      </c>
      <c r="U189" s="417">
        <v>1</v>
      </c>
      <c r="V189" s="601">
        <f t="shared" si="202"/>
        <v>9.0909090909090917</v>
      </c>
      <c r="W189" s="417">
        <v>5</v>
      </c>
      <c r="X189" s="601">
        <f t="shared" si="203"/>
        <v>45.454545454545453</v>
      </c>
      <c r="Y189" s="417">
        <v>1</v>
      </c>
      <c r="Z189" s="601">
        <f t="shared" si="204"/>
        <v>9.0909090909090917</v>
      </c>
      <c r="AA189" s="417"/>
      <c r="AB189" s="601"/>
      <c r="AC189" s="55"/>
      <c r="AD189" s="83"/>
      <c r="AE189" s="417"/>
      <c r="AF189" s="118"/>
      <c r="AG189" s="417">
        <v>5</v>
      </c>
      <c r="AH189" s="601">
        <f t="shared" si="213"/>
        <v>45.454545454545453</v>
      </c>
      <c r="AI189" s="417">
        <v>5</v>
      </c>
      <c r="AJ189" s="601">
        <f t="shared" si="206"/>
        <v>45.454545454545453</v>
      </c>
      <c r="AK189" s="417">
        <v>2</v>
      </c>
      <c r="AL189" s="601">
        <f t="shared" si="207"/>
        <v>18.181818181818183</v>
      </c>
      <c r="AM189" s="417"/>
      <c r="AN189" s="601"/>
      <c r="AO189" s="417">
        <v>4</v>
      </c>
      <c r="AP189" s="601">
        <f t="shared" si="209"/>
        <v>36.363636363636367</v>
      </c>
    </row>
    <row r="190" spans="1:42" x14ac:dyDescent="0.2">
      <c r="A190" s="805">
        <v>10</v>
      </c>
      <c r="B190" s="834"/>
      <c r="C190" s="23" t="s">
        <v>173</v>
      </c>
      <c r="D190" s="799">
        <v>1</v>
      </c>
      <c r="E190" s="55"/>
      <c r="F190" s="55">
        <v>11</v>
      </c>
      <c r="G190" s="55">
        <v>0</v>
      </c>
      <c r="H190" s="775">
        <f t="shared" si="181"/>
        <v>0</v>
      </c>
      <c r="I190" s="55">
        <v>11</v>
      </c>
      <c r="J190" s="772">
        <f t="shared" si="182"/>
        <v>100</v>
      </c>
      <c r="K190" s="417">
        <v>9</v>
      </c>
      <c r="L190" s="601">
        <f t="shared" si="212"/>
        <v>81.818181818181813</v>
      </c>
      <c r="M190" s="417">
        <v>2</v>
      </c>
      <c r="N190" s="601">
        <f t="shared" si="198"/>
        <v>18.181818181818183</v>
      </c>
      <c r="O190" s="417">
        <v>1</v>
      </c>
      <c r="P190" s="601">
        <f t="shared" si="199"/>
        <v>9.0909090909090917</v>
      </c>
      <c r="Q190" s="417">
        <v>6</v>
      </c>
      <c r="R190" s="601">
        <f t="shared" si="200"/>
        <v>54.545454545454547</v>
      </c>
      <c r="S190" s="417">
        <v>4</v>
      </c>
      <c r="T190" s="601">
        <f t="shared" si="201"/>
        <v>36.363636363636367</v>
      </c>
      <c r="U190" s="417"/>
      <c r="V190" s="601"/>
      <c r="W190" s="417">
        <v>5</v>
      </c>
      <c r="X190" s="601">
        <f t="shared" si="203"/>
        <v>45.454545454545453</v>
      </c>
      <c r="Y190" s="417">
        <v>2</v>
      </c>
      <c r="Z190" s="601">
        <f t="shared" si="204"/>
        <v>18.181818181818183</v>
      </c>
      <c r="AA190" s="417">
        <v>3</v>
      </c>
      <c r="AB190" s="601">
        <f t="shared" si="205"/>
        <v>27.272727272727273</v>
      </c>
      <c r="AC190" s="55"/>
      <c r="AD190" s="83"/>
      <c r="AE190" s="417">
        <v>1</v>
      </c>
      <c r="AF190" s="601">
        <f>AE190*100/F190</f>
        <v>9.0909090909090917</v>
      </c>
      <c r="AG190" s="417"/>
      <c r="AH190" s="601"/>
      <c r="AI190" s="417">
        <v>1</v>
      </c>
      <c r="AJ190" s="601">
        <f t="shared" si="206"/>
        <v>9.0909090909090917</v>
      </c>
      <c r="AK190" s="417">
        <v>5</v>
      </c>
      <c r="AL190" s="601">
        <f t="shared" si="207"/>
        <v>45.454545454545453</v>
      </c>
      <c r="AM190" s="417"/>
      <c r="AN190" s="601"/>
      <c r="AO190" s="417">
        <v>5</v>
      </c>
      <c r="AP190" s="601">
        <f t="shared" si="209"/>
        <v>45.454545454545453</v>
      </c>
    </row>
    <row r="191" spans="1:42" x14ac:dyDescent="0.2">
      <c r="A191" s="805">
        <v>11</v>
      </c>
      <c r="B191" s="834"/>
      <c r="C191" s="23" t="s">
        <v>174</v>
      </c>
      <c r="D191" s="799">
        <v>1</v>
      </c>
      <c r="E191" s="55"/>
      <c r="F191" s="55">
        <v>11</v>
      </c>
      <c r="G191" s="55">
        <v>0</v>
      </c>
      <c r="H191" s="775">
        <f t="shared" si="181"/>
        <v>0</v>
      </c>
      <c r="I191" s="55">
        <v>11</v>
      </c>
      <c r="J191" s="772">
        <f t="shared" si="182"/>
        <v>100</v>
      </c>
      <c r="K191" s="417">
        <v>7</v>
      </c>
      <c r="L191" s="601">
        <f t="shared" si="212"/>
        <v>63.636363636363633</v>
      </c>
      <c r="M191" s="417">
        <v>4</v>
      </c>
      <c r="N191" s="601">
        <f t="shared" si="198"/>
        <v>36.363636363636367</v>
      </c>
      <c r="O191" s="417">
        <v>1</v>
      </c>
      <c r="P191" s="601">
        <f t="shared" si="199"/>
        <v>9.0909090909090917</v>
      </c>
      <c r="Q191" s="417">
        <v>6</v>
      </c>
      <c r="R191" s="601">
        <f t="shared" si="200"/>
        <v>54.545454545454547</v>
      </c>
      <c r="S191" s="417">
        <v>4</v>
      </c>
      <c r="T191" s="601">
        <f t="shared" si="201"/>
        <v>36.363636363636367</v>
      </c>
      <c r="U191" s="417"/>
      <c r="V191" s="601"/>
      <c r="W191" s="417">
        <v>5</v>
      </c>
      <c r="X191" s="601">
        <f t="shared" si="203"/>
        <v>45.454545454545453</v>
      </c>
      <c r="Y191" s="417"/>
      <c r="Z191" s="601"/>
      <c r="AA191" s="417"/>
      <c r="AB191" s="601"/>
      <c r="AC191" s="55"/>
      <c r="AD191" s="83"/>
      <c r="AE191" s="417"/>
      <c r="AF191" s="118"/>
      <c r="AG191" s="417">
        <v>6</v>
      </c>
      <c r="AH191" s="601">
        <f t="shared" si="213"/>
        <v>54.545454545454547</v>
      </c>
      <c r="AI191" s="417">
        <v>3</v>
      </c>
      <c r="AJ191" s="601">
        <f t="shared" si="206"/>
        <v>27.272727272727273</v>
      </c>
      <c r="AK191" s="417">
        <v>4</v>
      </c>
      <c r="AL191" s="601">
        <f t="shared" si="207"/>
        <v>36.363636363636367</v>
      </c>
      <c r="AM191" s="417"/>
      <c r="AN191" s="601"/>
      <c r="AO191" s="417">
        <v>4</v>
      </c>
      <c r="AP191" s="601">
        <f t="shared" si="209"/>
        <v>36.363636363636367</v>
      </c>
    </row>
    <row r="192" spans="1:42" x14ac:dyDescent="0.2">
      <c r="A192" s="805">
        <v>12</v>
      </c>
      <c r="B192" s="834"/>
      <c r="C192" s="23" t="s">
        <v>175</v>
      </c>
      <c r="D192" s="799">
        <v>1</v>
      </c>
      <c r="E192" s="55"/>
      <c r="F192" s="55">
        <v>11</v>
      </c>
      <c r="G192" s="55">
        <v>0</v>
      </c>
      <c r="H192" s="775">
        <f t="shared" si="181"/>
        <v>0</v>
      </c>
      <c r="I192" s="55">
        <v>11</v>
      </c>
      <c r="J192" s="772">
        <f t="shared" si="182"/>
        <v>100</v>
      </c>
      <c r="K192" s="417">
        <v>7</v>
      </c>
      <c r="L192" s="601">
        <f t="shared" si="212"/>
        <v>63.636363636363633</v>
      </c>
      <c r="M192" s="417">
        <v>4</v>
      </c>
      <c r="N192" s="601">
        <f t="shared" si="198"/>
        <v>36.363636363636367</v>
      </c>
      <c r="O192" s="417">
        <v>1</v>
      </c>
      <c r="P192" s="601">
        <f t="shared" si="199"/>
        <v>9.0909090909090917</v>
      </c>
      <c r="Q192" s="417">
        <v>5</v>
      </c>
      <c r="R192" s="601">
        <f t="shared" si="200"/>
        <v>45.454545454545453</v>
      </c>
      <c r="S192" s="417">
        <v>5</v>
      </c>
      <c r="T192" s="601">
        <f t="shared" si="201"/>
        <v>45.454545454545453</v>
      </c>
      <c r="U192" s="417"/>
      <c r="V192" s="601"/>
      <c r="W192" s="417">
        <v>0</v>
      </c>
      <c r="X192" s="601">
        <f t="shared" si="203"/>
        <v>0</v>
      </c>
      <c r="Y192" s="417"/>
      <c r="Z192" s="601"/>
      <c r="AA192" s="417"/>
      <c r="AB192" s="601"/>
      <c r="AC192" s="55"/>
      <c r="AD192" s="83"/>
      <c r="AE192" s="417"/>
      <c r="AF192" s="118"/>
      <c r="AG192" s="417">
        <v>11</v>
      </c>
      <c r="AH192" s="601">
        <f t="shared" si="213"/>
        <v>100</v>
      </c>
      <c r="AI192" s="417">
        <v>4</v>
      </c>
      <c r="AJ192" s="601">
        <f t="shared" si="206"/>
        <v>36.363636363636367</v>
      </c>
      <c r="AK192" s="417">
        <v>2</v>
      </c>
      <c r="AL192" s="601">
        <f t="shared" si="207"/>
        <v>18.181818181818183</v>
      </c>
      <c r="AM192" s="417"/>
      <c r="AN192" s="601"/>
      <c r="AO192" s="417">
        <v>5</v>
      </c>
      <c r="AP192" s="601">
        <f t="shared" si="209"/>
        <v>45.454545454545453</v>
      </c>
    </row>
    <row r="193" spans="1:42" x14ac:dyDescent="0.2">
      <c r="A193" s="805">
        <v>13</v>
      </c>
      <c r="B193" s="834"/>
      <c r="C193" s="23" t="s">
        <v>176</v>
      </c>
      <c r="D193" s="799">
        <v>1</v>
      </c>
      <c r="E193" s="55"/>
      <c r="F193" s="55">
        <v>11</v>
      </c>
      <c r="G193" s="55">
        <v>0</v>
      </c>
      <c r="H193" s="775">
        <f t="shared" si="181"/>
        <v>0</v>
      </c>
      <c r="I193" s="55">
        <v>11</v>
      </c>
      <c r="J193" s="772">
        <f t="shared" si="182"/>
        <v>100</v>
      </c>
      <c r="K193" s="417">
        <v>7</v>
      </c>
      <c r="L193" s="601">
        <f t="shared" si="212"/>
        <v>63.636363636363633</v>
      </c>
      <c r="M193" s="417">
        <v>4</v>
      </c>
      <c r="N193" s="601">
        <f t="shared" si="198"/>
        <v>36.363636363636367</v>
      </c>
      <c r="O193" s="417"/>
      <c r="P193" s="601"/>
      <c r="Q193" s="417">
        <v>4</v>
      </c>
      <c r="R193" s="601">
        <f t="shared" si="200"/>
        <v>36.363636363636367</v>
      </c>
      <c r="S193" s="417">
        <v>7</v>
      </c>
      <c r="T193" s="601">
        <f t="shared" si="201"/>
        <v>63.636363636363633</v>
      </c>
      <c r="U193" s="417"/>
      <c r="V193" s="601"/>
      <c r="W193" s="417">
        <v>11</v>
      </c>
      <c r="X193" s="601">
        <f t="shared" si="203"/>
        <v>100</v>
      </c>
      <c r="Y193" s="417"/>
      <c r="Z193" s="601"/>
      <c r="AA193" s="417"/>
      <c r="AB193" s="601"/>
      <c r="AC193" s="55"/>
      <c r="AD193" s="83"/>
      <c r="AE193" s="417"/>
      <c r="AF193" s="118"/>
      <c r="AG193" s="417"/>
      <c r="AH193" s="601"/>
      <c r="AI193" s="417">
        <v>2</v>
      </c>
      <c r="AJ193" s="601">
        <f t="shared" si="206"/>
        <v>18.181818181818183</v>
      </c>
      <c r="AK193" s="417">
        <v>1</v>
      </c>
      <c r="AL193" s="601">
        <f t="shared" si="207"/>
        <v>9.0909090909090917</v>
      </c>
      <c r="AM193" s="417">
        <v>1</v>
      </c>
      <c r="AN193" s="601">
        <f t="shared" si="208"/>
        <v>9.0909090909090917</v>
      </c>
      <c r="AO193" s="417">
        <v>7</v>
      </c>
      <c r="AP193" s="601">
        <f t="shared" si="209"/>
        <v>63.636363636363633</v>
      </c>
    </row>
    <row r="194" spans="1:42" x14ac:dyDescent="0.2">
      <c r="A194" s="805">
        <v>14</v>
      </c>
      <c r="B194" s="834"/>
      <c r="C194" s="23" t="s">
        <v>177</v>
      </c>
      <c r="D194" s="799">
        <v>1</v>
      </c>
      <c r="E194" s="55"/>
      <c r="F194" s="55">
        <v>11</v>
      </c>
      <c r="G194" s="55">
        <v>0</v>
      </c>
      <c r="H194" s="775">
        <f t="shared" si="181"/>
        <v>0</v>
      </c>
      <c r="I194" s="55">
        <v>11</v>
      </c>
      <c r="J194" s="772">
        <f t="shared" si="182"/>
        <v>100</v>
      </c>
      <c r="K194" s="417">
        <v>7</v>
      </c>
      <c r="L194" s="601">
        <f t="shared" si="212"/>
        <v>63.636363636363633</v>
      </c>
      <c r="M194" s="417">
        <v>4</v>
      </c>
      <c r="N194" s="601">
        <f t="shared" si="198"/>
        <v>36.363636363636367</v>
      </c>
      <c r="O194" s="417">
        <v>1</v>
      </c>
      <c r="P194" s="601">
        <f t="shared" si="199"/>
        <v>9.0909090909090917</v>
      </c>
      <c r="Q194" s="417">
        <v>7</v>
      </c>
      <c r="R194" s="601">
        <f t="shared" si="200"/>
        <v>63.636363636363633</v>
      </c>
      <c r="S194" s="417">
        <v>3</v>
      </c>
      <c r="T194" s="601">
        <f t="shared" si="201"/>
        <v>27.272727272727273</v>
      </c>
      <c r="U194" s="417"/>
      <c r="V194" s="601"/>
      <c r="W194" s="417">
        <v>10</v>
      </c>
      <c r="X194" s="601">
        <f t="shared" si="203"/>
        <v>90.909090909090907</v>
      </c>
      <c r="Y194" s="417">
        <v>1</v>
      </c>
      <c r="Z194" s="601">
        <f t="shared" si="204"/>
        <v>9.0909090909090917</v>
      </c>
      <c r="AA194" s="417"/>
      <c r="AB194" s="601"/>
      <c r="AC194" s="55"/>
      <c r="AD194" s="83"/>
      <c r="AE194" s="417"/>
      <c r="AF194" s="118"/>
      <c r="AG194" s="417"/>
      <c r="AH194" s="601"/>
      <c r="AI194" s="417">
        <v>4</v>
      </c>
      <c r="AJ194" s="601">
        <f t="shared" si="206"/>
        <v>36.363636363636367</v>
      </c>
      <c r="AK194" s="417"/>
      <c r="AL194" s="601"/>
      <c r="AM194" s="417"/>
      <c r="AN194" s="601"/>
      <c r="AO194" s="417">
        <v>7</v>
      </c>
      <c r="AP194" s="601">
        <f t="shared" si="209"/>
        <v>63.636363636363633</v>
      </c>
    </row>
    <row r="195" spans="1:42" x14ac:dyDescent="0.2">
      <c r="A195" s="805">
        <v>15</v>
      </c>
      <c r="B195" s="834"/>
      <c r="C195" s="23" t="s">
        <v>178</v>
      </c>
      <c r="D195" s="799">
        <v>1</v>
      </c>
      <c r="E195" s="55"/>
      <c r="F195" s="55">
        <v>11</v>
      </c>
      <c r="G195" s="55">
        <v>0</v>
      </c>
      <c r="H195" s="775">
        <f t="shared" si="181"/>
        <v>0</v>
      </c>
      <c r="I195" s="55">
        <v>11</v>
      </c>
      <c r="J195" s="772">
        <f t="shared" si="182"/>
        <v>100</v>
      </c>
      <c r="K195" s="417">
        <v>7</v>
      </c>
      <c r="L195" s="601">
        <f t="shared" si="212"/>
        <v>63.636363636363633</v>
      </c>
      <c r="M195" s="417">
        <v>4</v>
      </c>
      <c r="N195" s="601">
        <f t="shared" si="198"/>
        <v>36.363636363636367</v>
      </c>
      <c r="O195" s="417">
        <v>1</v>
      </c>
      <c r="P195" s="601">
        <f t="shared" si="199"/>
        <v>9.0909090909090917</v>
      </c>
      <c r="Q195" s="417">
        <v>4</v>
      </c>
      <c r="R195" s="601">
        <f t="shared" si="200"/>
        <v>36.363636363636367</v>
      </c>
      <c r="S195" s="417">
        <v>6</v>
      </c>
      <c r="T195" s="601">
        <f t="shared" si="201"/>
        <v>54.545454545454547</v>
      </c>
      <c r="U195" s="417"/>
      <c r="V195" s="601"/>
      <c r="W195" s="417">
        <v>11</v>
      </c>
      <c r="X195" s="601">
        <f t="shared" si="203"/>
        <v>100</v>
      </c>
      <c r="Y195" s="417"/>
      <c r="Z195" s="601"/>
      <c r="AA195" s="417"/>
      <c r="AB195" s="601"/>
      <c r="AC195" s="55"/>
      <c r="AD195" s="83"/>
      <c r="AE195" s="417"/>
      <c r="AF195" s="118"/>
      <c r="AG195" s="417"/>
      <c r="AH195" s="601"/>
      <c r="AI195" s="417">
        <v>1</v>
      </c>
      <c r="AJ195" s="601">
        <f t="shared" si="206"/>
        <v>9.0909090909090917</v>
      </c>
      <c r="AK195" s="417">
        <v>5</v>
      </c>
      <c r="AL195" s="601">
        <f t="shared" si="207"/>
        <v>45.454545454545453</v>
      </c>
      <c r="AM195" s="417"/>
      <c r="AN195" s="601"/>
      <c r="AO195" s="417">
        <v>5</v>
      </c>
      <c r="AP195" s="601">
        <f t="shared" si="209"/>
        <v>45.454545454545453</v>
      </c>
    </row>
    <row r="196" spans="1:42" x14ac:dyDescent="0.2">
      <c r="A196" s="805">
        <v>16</v>
      </c>
      <c r="B196" s="834"/>
      <c r="C196" s="23" t="s">
        <v>179</v>
      </c>
      <c r="D196" s="799">
        <v>1</v>
      </c>
      <c r="E196" s="55"/>
      <c r="F196" s="55">
        <v>21</v>
      </c>
      <c r="G196" s="55">
        <v>0</v>
      </c>
      <c r="H196" s="775">
        <f t="shared" si="181"/>
        <v>0</v>
      </c>
      <c r="I196" s="55">
        <v>21</v>
      </c>
      <c r="J196" s="772">
        <f t="shared" si="182"/>
        <v>100</v>
      </c>
      <c r="K196" s="417">
        <v>12</v>
      </c>
      <c r="L196" s="601">
        <f t="shared" si="212"/>
        <v>57.142857142857146</v>
      </c>
      <c r="M196" s="417">
        <v>9</v>
      </c>
      <c r="N196" s="601">
        <f t="shared" si="198"/>
        <v>42.857142857142854</v>
      </c>
      <c r="O196" s="417">
        <v>5</v>
      </c>
      <c r="P196" s="601">
        <f t="shared" si="199"/>
        <v>23.80952380952381</v>
      </c>
      <c r="Q196" s="417">
        <v>8</v>
      </c>
      <c r="R196" s="601">
        <f t="shared" si="200"/>
        <v>38.095238095238095</v>
      </c>
      <c r="S196" s="417">
        <v>7</v>
      </c>
      <c r="T196" s="601">
        <f t="shared" si="201"/>
        <v>33.333333333333336</v>
      </c>
      <c r="U196" s="417">
        <v>1</v>
      </c>
      <c r="V196" s="601">
        <f t="shared" si="202"/>
        <v>4.7619047619047619</v>
      </c>
      <c r="W196" s="417">
        <v>21</v>
      </c>
      <c r="X196" s="601">
        <f t="shared" si="203"/>
        <v>100</v>
      </c>
      <c r="Y196" s="417"/>
      <c r="Z196" s="601"/>
      <c r="AA196" s="417"/>
      <c r="AB196" s="601"/>
      <c r="AC196" s="55"/>
      <c r="AD196" s="83"/>
      <c r="AE196" s="417"/>
      <c r="AF196" s="118"/>
      <c r="AG196" s="417"/>
      <c r="AH196" s="601"/>
      <c r="AI196" s="417">
        <v>6</v>
      </c>
      <c r="AJ196" s="601">
        <f t="shared" si="206"/>
        <v>28.571428571428573</v>
      </c>
      <c r="AK196" s="417">
        <v>4</v>
      </c>
      <c r="AL196" s="601">
        <f t="shared" si="207"/>
        <v>19.047619047619047</v>
      </c>
      <c r="AM196" s="417">
        <v>2</v>
      </c>
      <c r="AN196" s="601">
        <f t="shared" si="208"/>
        <v>9.5238095238095237</v>
      </c>
      <c r="AO196" s="417">
        <v>9</v>
      </c>
      <c r="AP196" s="601">
        <f t="shared" si="209"/>
        <v>42.857142857142854</v>
      </c>
    </row>
    <row r="197" spans="1:42" x14ac:dyDescent="0.2">
      <c r="A197" s="805">
        <v>17</v>
      </c>
      <c r="B197" s="834"/>
      <c r="C197" s="23" t="s">
        <v>180</v>
      </c>
      <c r="D197" s="799">
        <v>1</v>
      </c>
      <c r="E197" s="55"/>
      <c r="F197" s="55">
        <v>21</v>
      </c>
      <c r="G197" s="55">
        <v>0</v>
      </c>
      <c r="H197" s="775">
        <f t="shared" si="181"/>
        <v>0</v>
      </c>
      <c r="I197" s="55">
        <v>21</v>
      </c>
      <c r="J197" s="772">
        <f t="shared" si="182"/>
        <v>100</v>
      </c>
      <c r="K197" s="417">
        <v>11</v>
      </c>
      <c r="L197" s="601">
        <f t="shared" si="212"/>
        <v>52.38095238095238</v>
      </c>
      <c r="M197" s="417">
        <v>10</v>
      </c>
      <c r="N197" s="601">
        <f t="shared" si="198"/>
        <v>47.61904761904762</v>
      </c>
      <c r="O197" s="417">
        <v>2</v>
      </c>
      <c r="P197" s="601">
        <f t="shared" si="199"/>
        <v>9.5238095238095237</v>
      </c>
      <c r="Q197" s="417">
        <v>13</v>
      </c>
      <c r="R197" s="601">
        <f t="shared" si="200"/>
        <v>61.904761904761905</v>
      </c>
      <c r="S197" s="417">
        <v>4</v>
      </c>
      <c r="T197" s="601">
        <f t="shared" si="201"/>
        <v>19.047619047619047</v>
      </c>
      <c r="U197" s="417">
        <v>2</v>
      </c>
      <c r="V197" s="601">
        <f t="shared" si="202"/>
        <v>9.5238095238095237</v>
      </c>
      <c r="W197" s="417">
        <v>18</v>
      </c>
      <c r="X197" s="601">
        <f t="shared" si="203"/>
        <v>85.714285714285708</v>
      </c>
      <c r="Y197" s="417"/>
      <c r="Z197" s="601"/>
      <c r="AA197" s="417">
        <v>1</v>
      </c>
      <c r="AB197" s="601">
        <f t="shared" si="205"/>
        <v>4.7619047619047619</v>
      </c>
      <c r="AC197" s="55"/>
      <c r="AD197" s="83"/>
      <c r="AE197" s="417"/>
      <c r="AF197" s="118"/>
      <c r="AG197" s="417">
        <v>2</v>
      </c>
      <c r="AH197" s="601">
        <f t="shared" si="213"/>
        <v>9.5238095238095237</v>
      </c>
      <c r="AI197" s="417">
        <v>5</v>
      </c>
      <c r="AJ197" s="601">
        <f t="shared" si="206"/>
        <v>23.80952380952381</v>
      </c>
      <c r="AK197" s="417">
        <v>5</v>
      </c>
      <c r="AL197" s="601">
        <f t="shared" si="207"/>
        <v>23.80952380952381</v>
      </c>
      <c r="AM197" s="417"/>
      <c r="AN197" s="601"/>
      <c r="AO197" s="417">
        <v>11</v>
      </c>
      <c r="AP197" s="601">
        <f t="shared" si="209"/>
        <v>52.38095238095238</v>
      </c>
    </row>
    <row r="198" spans="1:42" x14ac:dyDescent="0.2">
      <c r="A198" s="805">
        <v>18</v>
      </c>
      <c r="B198" s="834"/>
      <c r="C198" s="23" t="s">
        <v>181</v>
      </c>
      <c r="D198" s="799">
        <v>1</v>
      </c>
      <c r="E198" s="55"/>
      <c r="F198" s="55">
        <v>21</v>
      </c>
      <c r="G198" s="55">
        <v>0</v>
      </c>
      <c r="H198" s="775">
        <f t="shared" si="181"/>
        <v>0</v>
      </c>
      <c r="I198" s="55">
        <v>21</v>
      </c>
      <c r="J198" s="772">
        <f t="shared" si="182"/>
        <v>100</v>
      </c>
      <c r="K198" s="417">
        <v>10</v>
      </c>
      <c r="L198" s="601">
        <f t="shared" si="212"/>
        <v>47.61904761904762</v>
      </c>
      <c r="M198" s="417">
        <v>11</v>
      </c>
      <c r="N198" s="601">
        <f t="shared" si="198"/>
        <v>52.38095238095238</v>
      </c>
      <c r="O198" s="417">
        <v>2</v>
      </c>
      <c r="P198" s="601">
        <f t="shared" si="199"/>
        <v>9.5238095238095237</v>
      </c>
      <c r="Q198" s="417">
        <v>12</v>
      </c>
      <c r="R198" s="601">
        <f t="shared" si="200"/>
        <v>57.142857142857146</v>
      </c>
      <c r="S198" s="417">
        <v>7</v>
      </c>
      <c r="T198" s="601">
        <f t="shared" si="201"/>
        <v>33.333333333333336</v>
      </c>
      <c r="U198" s="417"/>
      <c r="V198" s="601"/>
      <c r="W198" s="417">
        <v>14</v>
      </c>
      <c r="X198" s="601">
        <f t="shared" si="203"/>
        <v>66.666666666666671</v>
      </c>
      <c r="Y198" s="417">
        <v>5</v>
      </c>
      <c r="Z198" s="601">
        <f t="shared" si="204"/>
        <v>23.80952380952381</v>
      </c>
      <c r="AA198" s="417"/>
      <c r="AB198" s="601"/>
      <c r="AC198" s="55"/>
      <c r="AD198" s="83"/>
      <c r="AE198" s="417"/>
      <c r="AF198" s="118"/>
      <c r="AG198" s="417">
        <v>2</v>
      </c>
      <c r="AH198" s="601">
        <f t="shared" si="213"/>
        <v>9.5238095238095237</v>
      </c>
      <c r="AI198" s="417">
        <v>5</v>
      </c>
      <c r="AJ198" s="601">
        <f t="shared" si="206"/>
        <v>23.80952380952381</v>
      </c>
      <c r="AK198" s="417">
        <v>3</v>
      </c>
      <c r="AL198" s="601">
        <f t="shared" si="207"/>
        <v>14.285714285714286</v>
      </c>
      <c r="AM198" s="417"/>
      <c r="AN198" s="84"/>
      <c r="AO198" s="417">
        <v>13</v>
      </c>
      <c r="AP198" s="601">
        <f t="shared" si="209"/>
        <v>61.904761904761905</v>
      </c>
    </row>
    <row r="199" spans="1:42" x14ac:dyDescent="0.2">
      <c r="A199" s="805">
        <v>19</v>
      </c>
      <c r="B199" s="842"/>
      <c r="C199" s="23" t="s">
        <v>182</v>
      </c>
      <c r="D199" s="799">
        <v>1</v>
      </c>
      <c r="E199" s="55"/>
      <c r="F199" s="55">
        <v>21</v>
      </c>
      <c r="G199" s="55">
        <v>0</v>
      </c>
      <c r="H199" s="775">
        <f t="shared" si="181"/>
        <v>0</v>
      </c>
      <c r="I199" s="55">
        <v>21</v>
      </c>
      <c r="J199" s="772">
        <f t="shared" si="182"/>
        <v>100</v>
      </c>
      <c r="K199" s="417">
        <v>12</v>
      </c>
      <c r="L199" s="601">
        <f t="shared" si="212"/>
        <v>57.142857142857146</v>
      </c>
      <c r="M199" s="417">
        <v>9</v>
      </c>
      <c r="N199" s="601">
        <f t="shared" si="198"/>
        <v>42.857142857142854</v>
      </c>
      <c r="O199" s="417">
        <v>6</v>
      </c>
      <c r="P199" s="601">
        <f t="shared" si="199"/>
        <v>28.571428571428573</v>
      </c>
      <c r="Q199" s="417">
        <v>9</v>
      </c>
      <c r="R199" s="601">
        <f t="shared" si="200"/>
        <v>42.857142857142854</v>
      </c>
      <c r="S199" s="417">
        <v>6</v>
      </c>
      <c r="T199" s="601">
        <f t="shared" si="201"/>
        <v>28.571428571428573</v>
      </c>
      <c r="U199" s="417"/>
      <c r="V199" s="601"/>
      <c r="W199" s="417">
        <v>9</v>
      </c>
      <c r="X199" s="601">
        <f t="shared" si="203"/>
        <v>42.857142857142854</v>
      </c>
      <c r="Y199" s="417">
        <v>1</v>
      </c>
      <c r="Z199" s="601">
        <f t="shared" si="204"/>
        <v>4.7619047619047619</v>
      </c>
      <c r="AA199" s="417"/>
      <c r="AB199" s="84"/>
      <c r="AC199" s="55"/>
      <c r="AD199" s="83"/>
      <c r="AE199" s="417"/>
      <c r="AF199" s="118"/>
      <c r="AG199" s="417">
        <v>11</v>
      </c>
      <c r="AH199" s="601">
        <f t="shared" si="213"/>
        <v>52.38095238095238</v>
      </c>
      <c r="AI199" s="417">
        <v>7</v>
      </c>
      <c r="AJ199" s="601">
        <f t="shared" si="206"/>
        <v>33.333333333333336</v>
      </c>
      <c r="AK199" s="417">
        <v>3</v>
      </c>
      <c r="AL199" s="601">
        <f t="shared" si="207"/>
        <v>14.285714285714286</v>
      </c>
      <c r="AM199" s="417"/>
      <c r="AN199" s="118"/>
      <c r="AO199" s="417">
        <v>11</v>
      </c>
      <c r="AP199" s="601">
        <f t="shared" si="209"/>
        <v>52.38095238095238</v>
      </c>
    </row>
    <row r="200" spans="1:42" x14ac:dyDescent="0.2">
      <c r="A200" s="149"/>
      <c r="B200" s="324" t="s">
        <v>104</v>
      </c>
      <c r="C200" s="323">
        <v>12</v>
      </c>
      <c r="D200" s="323">
        <f>D202+D203+D204+D205+D206+D207+D208+D209+D210+D211+D212+D213</f>
        <v>12</v>
      </c>
      <c r="E200" s="323">
        <f t="shared" ref="E200:I200" si="214">E202+E203+E204+E205+E206+E207+E208+E209+E210+E211+E212+E213</f>
        <v>0</v>
      </c>
      <c r="F200" s="323">
        <f t="shared" si="214"/>
        <v>202</v>
      </c>
      <c r="G200" s="323">
        <f t="shared" si="214"/>
        <v>0</v>
      </c>
      <c r="H200" s="62">
        <f t="shared" si="181"/>
        <v>0</v>
      </c>
      <c r="I200" s="323">
        <f t="shared" si="214"/>
        <v>202</v>
      </c>
      <c r="J200" s="122">
        <f t="shared" si="182"/>
        <v>100</v>
      </c>
      <c r="K200" s="323">
        <v>127</v>
      </c>
      <c r="L200" s="420">
        <f>K200*100/F200</f>
        <v>62.871287128712872</v>
      </c>
      <c r="M200" s="323">
        <v>75</v>
      </c>
      <c r="N200" s="420">
        <f>M200*100/F200</f>
        <v>37.128712871287128</v>
      </c>
      <c r="O200" s="323">
        <v>24</v>
      </c>
      <c r="P200" s="420">
        <f>O200*100/F200</f>
        <v>11.881188118811881</v>
      </c>
      <c r="Q200" s="323">
        <v>90</v>
      </c>
      <c r="R200" s="420">
        <f>Q200*100/F200</f>
        <v>44.554455445544555</v>
      </c>
      <c r="S200" s="323">
        <v>73</v>
      </c>
      <c r="T200" s="420">
        <f>S200*100/F200</f>
        <v>36.138613861386141</v>
      </c>
      <c r="U200" s="323">
        <v>15</v>
      </c>
      <c r="V200" s="420">
        <f>U200*100/F200</f>
        <v>7.4257425742574261</v>
      </c>
      <c r="W200" s="323">
        <v>154</v>
      </c>
      <c r="X200" s="420">
        <f>W200*100/F200</f>
        <v>76.237623762376231</v>
      </c>
      <c r="Y200" s="323">
        <v>12</v>
      </c>
      <c r="Z200" s="420">
        <f>Y200*100/F200</f>
        <v>5.9405940594059405</v>
      </c>
      <c r="AA200" s="323">
        <v>4</v>
      </c>
      <c r="AB200" s="420">
        <f>AA200*100/F200</f>
        <v>1.9801980198019802</v>
      </c>
      <c r="AC200" s="323">
        <v>3</v>
      </c>
      <c r="AD200" s="420">
        <f>AC200*100/F200</f>
        <v>1.4851485148514851</v>
      </c>
      <c r="AE200" s="323"/>
      <c r="AF200" s="323"/>
      <c r="AG200" s="323">
        <v>29</v>
      </c>
      <c r="AH200" s="420">
        <f>AG200*100/F200</f>
        <v>14.356435643564357</v>
      </c>
      <c r="AI200" s="323">
        <v>71</v>
      </c>
      <c r="AJ200" s="420">
        <f>AI200*100/F200</f>
        <v>35.148514851485146</v>
      </c>
      <c r="AK200" s="323">
        <v>42</v>
      </c>
      <c r="AL200" s="420">
        <f>AK200*100/F200</f>
        <v>20.792079207920793</v>
      </c>
      <c r="AM200" s="323"/>
      <c r="AN200" s="150"/>
      <c r="AO200" s="323">
        <v>89</v>
      </c>
      <c r="AP200" s="420">
        <f>AO200*100/I200</f>
        <v>44.059405940594061</v>
      </c>
    </row>
    <row r="201" spans="1:42" x14ac:dyDescent="0.2">
      <c r="A201" s="126"/>
      <c r="B201" s="324" t="s">
        <v>23</v>
      </c>
      <c r="C201" s="324">
        <v>12</v>
      </c>
      <c r="D201" s="27">
        <v>12</v>
      </c>
      <c r="E201" s="27"/>
      <c r="F201" s="27">
        <f>F202+F203+F204+F205+F206+F207+F208+F209+F210+F211+F212+F213</f>
        <v>202</v>
      </c>
      <c r="G201" s="27">
        <f t="shared" ref="G201:I201" si="215">G202+G203+G204+G205+G206+G207+G208+G209+G210+G211+G212+G213</f>
        <v>0</v>
      </c>
      <c r="H201" s="62">
        <f t="shared" si="181"/>
        <v>0</v>
      </c>
      <c r="I201" s="27">
        <f t="shared" si="215"/>
        <v>202</v>
      </c>
      <c r="J201" s="122">
        <f t="shared" si="182"/>
        <v>100</v>
      </c>
      <c r="K201" s="27">
        <v>127</v>
      </c>
      <c r="L201" s="420">
        <f>K201*100/F201</f>
        <v>62.871287128712872</v>
      </c>
      <c r="M201" s="27">
        <v>75</v>
      </c>
      <c r="N201" s="420">
        <f>M201*100/F201</f>
        <v>37.128712871287128</v>
      </c>
      <c r="O201" s="27">
        <v>24</v>
      </c>
      <c r="P201" s="420">
        <f>O201*100/F201</f>
        <v>11.881188118811881</v>
      </c>
      <c r="Q201" s="27">
        <v>90</v>
      </c>
      <c r="R201" s="420">
        <f>Q201*100/F201</f>
        <v>44.554455445544555</v>
      </c>
      <c r="S201" s="27">
        <v>73</v>
      </c>
      <c r="T201" s="420">
        <f>S201*100/F201</f>
        <v>36.138613861386141</v>
      </c>
      <c r="U201" s="27">
        <v>15</v>
      </c>
      <c r="V201" s="420">
        <f>U201*100/F201</f>
        <v>7.4257425742574261</v>
      </c>
      <c r="W201" s="27">
        <v>154</v>
      </c>
      <c r="X201" s="420">
        <f>W201*100/F201</f>
        <v>76.237623762376231</v>
      </c>
      <c r="Y201" s="27">
        <v>12</v>
      </c>
      <c r="Z201" s="420">
        <f>Y201*100/F201</f>
        <v>5.9405940594059405</v>
      </c>
      <c r="AA201" s="27">
        <v>4</v>
      </c>
      <c r="AB201" s="420">
        <f>AA201*100/F201</f>
        <v>1.9801980198019802</v>
      </c>
      <c r="AC201" s="27">
        <v>3</v>
      </c>
      <c r="AD201" s="420">
        <f>AC201*100/F201</f>
        <v>1.4851485148514851</v>
      </c>
      <c r="AE201" s="27"/>
      <c r="AF201" s="27"/>
      <c r="AG201" s="27">
        <v>29</v>
      </c>
      <c r="AH201" s="420">
        <f>AG201*100/F201</f>
        <v>14.356435643564357</v>
      </c>
      <c r="AI201" s="27">
        <v>71</v>
      </c>
      <c r="AJ201" s="420">
        <f>AI201*100/F201</f>
        <v>35.148514851485146</v>
      </c>
      <c r="AK201" s="27">
        <v>42</v>
      </c>
      <c r="AL201" s="420">
        <f>AK201*100/F201</f>
        <v>20.792079207920793</v>
      </c>
      <c r="AM201" s="27"/>
      <c r="AN201" s="150"/>
      <c r="AO201" s="428">
        <v>89</v>
      </c>
      <c r="AP201" s="420">
        <f>AO201*100/I201</f>
        <v>44.059405940594061</v>
      </c>
    </row>
    <row r="202" spans="1:42" x14ac:dyDescent="0.2">
      <c r="A202" s="777">
        <v>1</v>
      </c>
      <c r="B202" s="843" t="s">
        <v>183</v>
      </c>
      <c r="C202" s="26" t="s">
        <v>184</v>
      </c>
      <c r="D202" s="782">
        <v>1</v>
      </c>
      <c r="E202" s="782">
        <v>0</v>
      </c>
      <c r="F202" s="438">
        <v>31</v>
      </c>
      <c r="G202" s="782">
        <v>0</v>
      </c>
      <c r="H202" s="767">
        <f t="shared" si="181"/>
        <v>0</v>
      </c>
      <c r="I202" s="782">
        <v>31</v>
      </c>
      <c r="J202" s="771">
        <f t="shared" si="182"/>
        <v>100</v>
      </c>
      <c r="K202" s="421">
        <v>19</v>
      </c>
      <c r="L202" s="91">
        <f>K202*100/F202</f>
        <v>61.29032258064516</v>
      </c>
      <c r="M202" s="421">
        <f>F202-K202</f>
        <v>12</v>
      </c>
      <c r="N202" s="91">
        <f>M202*100/F202</f>
        <v>38.70967741935484</v>
      </c>
      <c r="O202" s="421">
        <v>8</v>
      </c>
      <c r="P202" s="91">
        <f>O202*100/F202</f>
        <v>25.806451612903224</v>
      </c>
      <c r="Q202" s="421">
        <v>11</v>
      </c>
      <c r="R202" s="91">
        <f>Q202*100/F202</f>
        <v>35.483870967741936</v>
      </c>
      <c r="S202" s="421">
        <v>10</v>
      </c>
      <c r="T202" s="91">
        <f>S202*100/F202</f>
        <v>32.258064516129032</v>
      </c>
      <c r="U202" s="421">
        <v>2</v>
      </c>
      <c r="V202" s="91">
        <f>U202*100/F202</f>
        <v>6.4516129032258061</v>
      </c>
      <c r="W202" s="421">
        <v>29</v>
      </c>
      <c r="X202" s="91">
        <f>W202*100/F202</f>
        <v>93.548387096774192</v>
      </c>
      <c r="Y202" s="421"/>
      <c r="Z202" s="434"/>
      <c r="AA202" s="451">
        <v>1</v>
      </c>
      <c r="AB202" s="91">
        <f>AA202*100/F202</f>
        <v>3.225806451612903</v>
      </c>
      <c r="AC202" s="421"/>
      <c r="AD202" s="434"/>
      <c r="AE202" s="421"/>
      <c r="AF202" s="420"/>
      <c r="AG202" s="421">
        <v>1</v>
      </c>
      <c r="AH202" s="91">
        <f>AG202*100/F202</f>
        <v>3.225806451612903</v>
      </c>
      <c r="AI202" s="421">
        <v>5</v>
      </c>
      <c r="AJ202" s="91">
        <f>AI202*100/F202</f>
        <v>16.129032258064516</v>
      </c>
      <c r="AK202" s="421">
        <v>9</v>
      </c>
      <c r="AL202" s="91">
        <f>AK202*100/F202</f>
        <v>29.032258064516128</v>
      </c>
      <c r="AM202" s="421"/>
      <c r="AN202" s="420"/>
      <c r="AO202" s="421">
        <v>17</v>
      </c>
      <c r="AP202" s="91">
        <f>AO202*100/I202</f>
        <v>54.838709677419352</v>
      </c>
    </row>
    <row r="203" spans="1:42" x14ac:dyDescent="0.2">
      <c r="A203" s="777">
        <v>2</v>
      </c>
      <c r="B203" s="844"/>
      <c r="C203" s="26" t="s">
        <v>185</v>
      </c>
      <c r="D203" s="779">
        <v>1</v>
      </c>
      <c r="E203" s="779">
        <v>0</v>
      </c>
      <c r="F203" s="63">
        <v>21</v>
      </c>
      <c r="G203" s="762">
        <v>0</v>
      </c>
      <c r="H203" s="767">
        <f t="shared" si="181"/>
        <v>0</v>
      </c>
      <c r="I203" s="63">
        <v>21</v>
      </c>
      <c r="J203" s="771">
        <f t="shared" si="182"/>
        <v>100</v>
      </c>
      <c r="K203" s="421">
        <v>12</v>
      </c>
      <c r="L203" s="91">
        <f t="shared" ref="L203:L213" si="216">K203*100/F203</f>
        <v>57.142857142857146</v>
      </c>
      <c r="M203" s="421">
        <v>9</v>
      </c>
      <c r="N203" s="91">
        <f t="shared" ref="N203:N213" si="217">M203*100/F203</f>
        <v>42.857142857142854</v>
      </c>
      <c r="O203" s="421">
        <v>3</v>
      </c>
      <c r="P203" s="91">
        <f t="shared" ref="P203:P213" si="218">O203*100/F203</f>
        <v>14.285714285714286</v>
      </c>
      <c r="Q203" s="421">
        <v>7</v>
      </c>
      <c r="R203" s="91">
        <f t="shared" ref="R203:R213" si="219">Q203*100/F203</f>
        <v>33.333333333333336</v>
      </c>
      <c r="S203" s="421">
        <v>8</v>
      </c>
      <c r="T203" s="91">
        <f t="shared" ref="T203:T213" si="220">S203*100/F203</f>
        <v>38.095238095238095</v>
      </c>
      <c r="U203" s="421">
        <v>3</v>
      </c>
      <c r="V203" s="91">
        <f t="shared" ref="V203:V213" si="221">U203*100/F203</f>
        <v>14.285714285714286</v>
      </c>
      <c r="W203" s="421">
        <v>6</v>
      </c>
      <c r="X203" s="91">
        <f t="shared" ref="X203:X213" si="222">W203*100/F203</f>
        <v>28.571428571428573</v>
      </c>
      <c r="Y203" s="421">
        <v>1</v>
      </c>
      <c r="Z203" s="91">
        <f>Y203*100/F203</f>
        <v>4.7619047619047619</v>
      </c>
      <c r="AA203" s="451"/>
      <c r="AB203" s="174"/>
      <c r="AC203" s="421"/>
      <c r="AD203" s="434"/>
      <c r="AE203" s="421"/>
      <c r="AF203" s="420"/>
      <c r="AG203" s="421">
        <v>14</v>
      </c>
      <c r="AH203" s="91">
        <f t="shared" ref="AH203:AH213" si="223">AG203*100/F203</f>
        <v>66.666666666666671</v>
      </c>
      <c r="AI203" s="421">
        <v>8</v>
      </c>
      <c r="AJ203" s="91">
        <f t="shared" ref="AJ203:AJ213" si="224">AI203*100/F203</f>
        <v>38.095238095238095</v>
      </c>
      <c r="AK203" s="421">
        <v>3</v>
      </c>
      <c r="AL203" s="91">
        <f t="shared" ref="AL203:AL213" si="225">AK203*100/F203</f>
        <v>14.285714285714286</v>
      </c>
      <c r="AM203" s="421"/>
      <c r="AN203" s="420"/>
      <c r="AO203" s="421">
        <v>10</v>
      </c>
      <c r="AP203" s="91">
        <f t="shared" ref="AP203:AP213" si="226">AO203*100/I203</f>
        <v>47.61904761904762</v>
      </c>
    </row>
    <row r="204" spans="1:42" x14ac:dyDescent="0.2">
      <c r="A204" s="777">
        <v>3</v>
      </c>
      <c r="B204" s="844"/>
      <c r="C204" s="26" t="s">
        <v>186</v>
      </c>
      <c r="D204" s="779">
        <v>1</v>
      </c>
      <c r="E204" s="779">
        <v>0</v>
      </c>
      <c r="F204" s="63">
        <v>21</v>
      </c>
      <c r="G204" s="762">
        <v>0</v>
      </c>
      <c r="H204" s="767">
        <f t="shared" si="181"/>
        <v>0</v>
      </c>
      <c r="I204" s="63">
        <v>21</v>
      </c>
      <c r="J204" s="771">
        <f t="shared" si="182"/>
        <v>100</v>
      </c>
      <c r="K204" s="421">
        <v>13</v>
      </c>
      <c r="L204" s="91">
        <f t="shared" si="216"/>
        <v>61.904761904761905</v>
      </c>
      <c r="M204" s="421">
        <v>8</v>
      </c>
      <c r="N204" s="91">
        <f t="shared" si="217"/>
        <v>38.095238095238095</v>
      </c>
      <c r="O204" s="421">
        <v>1</v>
      </c>
      <c r="P204" s="91">
        <f t="shared" si="218"/>
        <v>4.7619047619047619</v>
      </c>
      <c r="Q204" s="421">
        <v>13</v>
      </c>
      <c r="R204" s="91">
        <f t="shared" si="219"/>
        <v>61.904761904761905</v>
      </c>
      <c r="S204" s="421">
        <v>7</v>
      </c>
      <c r="T204" s="91">
        <f t="shared" si="220"/>
        <v>33.333333333333336</v>
      </c>
      <c r="U204" s="421">
        <v>0</v>
      </c>
      <c r="V204" s="91">
        <f t="shared" si="221"/>
        <v>0</v>
      </c>
      <c r="W204" s="421">
        <v>16</v>
      </c>
      <c r="X204" s="91">
        <f t="shared" si="222"/>
        <v>76.19047619047619</v>
      </c>
      <c r="Y204" s="421">
        <v>1</v>
      </c>
      <c r="Z204" s="91">
        <f>Y204*100/F204</f>
        <v>4.7619047619047619</v>
      </c>
      <c r="AA204" s="451">
        <v>1</v>
      </c>
      <c r="AB204" s="91">
        <f>AA204*100/F204</f>
        <v>4.7619047619047619</v>
      </c>
      <c r="AC204" s="421"/>
      <c r="AD204" s="434"/>
      <c r="AE204" s="421"/>
      <c r="AF204" s="420"/>
      <c r="AG204" s="421">
        <v>3</v>
      </c>
      <c r="AH204" s="91">
        <f t="shared" si="223"/>
        <v>14.285714285714286</v>
      </c>
      <c r="AI204" s="421">
        <v>7</v>
      </c>
      <c r="AJ204" s="91">
        <f t="shared" si="224"/>
        <v>33.333333333333336</v>
      </c>
      <c r="AK204" s="421">
        <v>3</v>
      </c>
      <c r="AL204" s="91">
        <f t="shared" si="225"/>
        <v>14.285714285714286</v>
      </c>
      <c r="AM204" s="421"/>
      <c r="AN204" s="420"/>
      <c r="AO204" s="421">
        <v>11</v>
      </c>
      <c r="AP204" s="91">
        <f t="shared" si="226"/>
        <v>52.38095238095238</v>
      </c>
    </row>
    <row r="205" spans="1:42" x14ac:dyDescent="0.2">
      <c r="A205" s="777">
        <v>4</v>
      </c>
      <c r="B205" s="844"/>
      <c r="C205" s="26" t="s">
        <v>187</v>
      </c>
      <c r="D205" s="779">
        <v>1</v>
      </c>
      <c r="E205" s="63">
        <v>0</v>
      </c>
      <c r="F205" s="63">
        <v>11</v>
      </c>
      <c r="G205" s="762">
        <v>0</v>
      </c>
      <c r="H205" s="767">
        <f t="shared" si="181"/>
        <v>0</v>
      </c>
      <c r="I205" s="63">
        <v>11</v>
      </c>
      <c r="J205" s="771">
        <f t="shared" si="182"/>
        <v>100</v>
      </c>
      <c r="K205" s="421">
        <v>7</v>
      </c>
      <c r="L205" s="91">
        <f t="shared" si="216"/>
        <v>63.636363636363633</v>
      </c>
      <c r="M205" s="421">
        <v>4</v>
      </c>
      <c r="N205" s="91">
        <f t="shared" si="217"/>
        <v>36.363636363636367</v>
      </c>
      <c r="O205" s="421">
        <v>2</v>
      </c>
      <c r="P205" s="91">
        <f t="shared" si="218"/>
        <v>18.181818181818183</v>
      </c>
      <c r="Q205" s="421">
        <v>8</v>
      </c>
      <c r="R205" s="91">
        <f t="shared" si="219"/>
        <v>72.727272727272734</v>
      </c>
      <c r="S205" s="421">
        <v>0</v>
      </c>
      <c r="T205" s="91">
        <f t="shared" si="220"/>
        <v>0</v>
      </c>
      <c r="U205" s="421">
        <v>1</v>
      </c>
      <c r="V205" s="91">
        <f t="shared" si="221"/>
        <v>9.0909090909090917</v>
      </c>
      <c r="W205" s="421">
        <v>11</v>
      </c>
      <c r="X205" s="91">
        <f t="shared" si="222"/>
        <v>100</v>
      </c>
      <c r="Y205" s="421"/>
      <c r="Z205" s="434"/>
      <c r="AA205" s="451"/>
      <c r="AB205" s="174"/>
      <c r="AC205" s="421"/>
      <c r="AD205" s="434"/>
      <c r="AE205" s="421"/>
      <c r="AF205" s="420"/>
      <c r="AG205" s="421">
        <v>0</v>
      </c>
      <c r="AH205" s="91">
        <f t="shared" si="223"/>
        <v>0</v>
      </c>
      <c r="AI205" s="421">
        <v>6</v>
      </c>
      <c r="AJ205" s="91">
        <f t="shared" si="224"/>
        <v>54.545454545454547</v>
      </c>
      <c r="AK205" s="421">
        <v>1</v>
      </c>
      <c r="AL205" s="91">
        <f t="shared" si="225"/>
        <v>9.0909090909090917</v>
      </c>
      <c r="AM205" s="421"/>
      <c r="AN205" s="420"/>
      <c r="AO205" s="421">
        <v>4</v>
      </c>
      <c r="AP205" s="91">
        <f t="shared" si="226"/>
        <v>36.363636363636367</v>
      </c>
    </row>
    <row r="206" spans="1:42" x14ac:dyDescent="0.2">
      <c r="A206" s="777">
        <v>5</v>
      </c>
      <c r="B206" s="844"/>
      <c r="C206" s="26" t="s">
        <v>188</v>
      </c>
      <c r="D206" s="779">
        <v>1</v>
      </c>
      <c r="E206" s="63">
        <v>0</v>
      </c>
      <c r="F206" s="63">
        <v>21</v>
      </c>
      <c r="G206" s="762">
        <v>0</v>
      </c>
      <c r="H206" s="767">
        <f t="shared" si="181"/>
        <v>0</v>
      </c>
      <c r="I206" s="63">
        <v>21</v>
      </c>
      <c r="J206" s="771">
        <f t="shared" si="182"/>
        <v>100</v>
      </c>
      <c r="K206" s="421">
        <v>13</v>
      </c>
      <c r="L206" s="91">
        <f t="shared" si="216"/>
        <v>61.904761904761905</v>
      </c>
      <c r="M206" s="421">
        <v>8</v>
      </c>
      <c r="N206" s="91">
        <f t="shared" si="217"/>
        <v>38.095238095238095</v>
      </c>
      <c r="O206" s="421">
        <v>0</v>
      </c>
      <c r="P206" s="91">
        <f t="shared" si="218"/>
        <v>0</v>
      </c>
      <c r="Q206" s="421">
        <v>7</v>
      </c>
      <c r="R206" s="91">
        <f t="shared" si="219"/>
        <v>33.333333333333336</v>
      </c>
      <c r="S206" s="421">
        <v>11</v>
      </c>
      <c r="T206" s="91">
        <f t="shared" si="220"/>
        <v>52.38095238095238</v>
      </c>
      <c r="U206" s="421">
        <v>3</v>
      </c>
      <c r="V206" s="91">
        <f t="shared" si="221"/>
        <v>14.285714285714286</v>
      </c>
      <c r="W206" s="421">
        <v>9</v>
      </c>
      <c r="X206" s="91">
        <f t="shared" si="222"/>
        <v>42.857142857142854</v>
      </c>
      <c r="Y206" s="421">
        <v>2</v>
      </c>
      <c r="Z206" s="91">
        <f t="shared" ref="Z206:Z207" si="227">Y206*100/F206</f>
        <v>9.5238095238095237</v>
      </c>
      <c r="AA206" s="451">
        <v>1</v>
      </c>
      <c r="AB206" s="91">
        <f>AA206*100/F206</f>
        <v>4.7619047619047619</v>
      </c>
      <c r="AC206" s="421"/>
      <c r="AD206" s="434"/>
      <c r="AE206" s="421"/>
      <c r="AF206" s="420"/>
      <c r="AG206" s="421">
        <v>9</v>
      </c>
      <c r="AH206" s="91">
        <f t="shared" si="223"/>
        <v>42.857142857142854</v>
      </c>
      <c r="AI206" s="421">
        <v>9</v>
      </c>
      <c r="AJ206" s="91">
        <f t="shared" si="224"/>
        <v>42.857142857142854</v>
      </c>
      <c r="AK206" s="421">
        <v>3</v>
      </c>
      <c r="AL206" s="91">
        <f t="shared" si="225"/>
        <v>14.285714285714286</v>
      </c>
      <c r="AM206" s="421"/>
      <c r="AN206" s="420"/>
      <c r="AO206" s="421">
        <v>9</v>
      </c>
      <c r="AP206" s="91">
        <f t="shared" si="226"/>
        <v>42.857142857142854</v>
      </c>
    </row>
    <row r="207" spans="1:42" x14ac:dyDescent="0.2">
      <c r="A207" s="777">
        <v>6</v>
      </c>
      <c r="B207" s="844"/>
      <c r="C207" s="26" t="s">
        <v>189</v>
      </c>
      <c r="D207" s="779">
        <v>1</v>
      </c>
      <c r="E207" s="63">
        <v>0</v>
      </c>
      <c r="F207" s="63">
        <v>11</v>
      </c>
      <c r="G207" s="762">
        <v>0</v>
      </c>
      <c r="H207" s="767">
        <f t="shared" si="181"/>
        <v>0</v>
      </c>
      <c r="I207" s="63">
        <v>11</v>
      </c>
      <c r="J207" s="771">
        <f t="shared" si="182"/>
        <v>100</v>
      </c>
      <c r="K207" s="421">
        <v>7</v>
      </c>
      <c r="L207" s="91">
        <f t="shared" si="216"/>
        <v>63.636363636363633</v>
      </c>
      <c r="M207" s="421">
        <v>4</v>
      </c>
      <c r="N207" s="91">
        <f t="shared" si="217"/>
        <v>36.363636363636367</v>
      </c>
      <c r="O207" s="421">
        <v>1</v>
      </c>
      <c r="P207" s="91">
        <f t="shared" si="218"/>
        <v>9.0909090909090917</v>
      </c>
      <c r="Q207" s="421">
        <v>2</v>
      </c>
      <c r="R207" s="91">
        <f t="shared" si="219"/>
        <v>18.181818181818183</v>
      </c>
      <c r="S207" s="421">
        <v>7</v>
      </c>
      <c r="T207" s="91">
        <f t="shared" si="220"/>
        <v>63.636363636363633</v>
      </c>
      <c r="U207" s="421">
        <v>1</v>
      </c>
      <c r="V207" s="91">
        <f t="shared" si="221"/>
        <v>9.0909090909090917</v>
      </c>
      <c r="W207" s="421">
        <v>7</v>
      </c>
      <c r="X207" s="91">
        <f t="shared" si="222"/>
        <v>63.636363636363633</v>
      </c>
      <c r="Y207" s="421">
        <v>3</v>
      </c>
      <c r="Z207" s="91">
        <f t="shared" si="227"/>
        <v>27.272727272727273</v>
      </c>
      <c r="AA207" s="451">
        <v>1</v>
      </c>
      <c r="AB207" s="91">
        <f>AA207*100/F207</f>
        <v>9.0909090909090917</v>
      </c>
      <c r="AC207" s="421"/>
      <c r="AD207" s="434"/>
      <c r="AE207" s="421"/>
      <c r="AF207" s="420"/>
      <c r="AG207" s="421">
        <v>0</v>
      </c>
      <c r="AH207" s="91">
        <f t="shared" si="223"/>
        <v>0</v>
      </c>
      <c r="AI207" s="421">
        <v>3</v>
      </c>
      <c r="AJ207" s="91">
        <f t="shared" si="224"/>
        <v>27.272727272727273</v>
      </c>
      <c r="AK207" s="421">
        <v>5</v>
      </c>
      <c r="AL207" s="91">
        <f t="shared" si="225"/>
        <v>45.454545454545453</v>
      </c>
      <c r="AM207" s="421"/>
      <c r="AN207" s="420"/>
      <c r="AO207" s="421">
        <v>3</v>
      </c>
      <c r="AP207" s="91">
        <f t="shared" si="226"/>
        <v>27.272727272727273</v>
      </c>
    </row>
    <row r="208" spans="1:42" x14ac:dyDescent="0.2">
      <c r="A208" s="777">
        <v>7</v>
      </c>
      <c r="B208" s="844"/>
      <c r="C208" s="26" t="s">
        <v>190</v>
      </c>
      <c r="D208" s="779">
        <v>1</v>
      </c>
      <c r="E208" s="63">
        <v>0</v>
      </c>
      <c r="F208" s="63">
        <v>11</v>
      </c>
      <c r="G208" s="762">
        <v>0</v>
      </c>
      <c r="H208" s="767">
        <f t="shared" si="181"/>
        <v>0</v>
      </c>
      <c r="I208" s="63">
        <v>11</v>
      </c>
      <c r="J208" s="771">
        <f t="shared" si="182"/>
        <v>100</v>
      </c>
      <c r="K208" s="421">
        <v>7</v>
      </c>
      <c r="L208" s="91">
        <f t="shared" si="216"/>
        <v>63.636363636363633</v>
      </c>
      <c r="M208" s="421">
        <v>4</v>
      </c>
      <c r="N208" s="91">
        <f t="shared" si="217"/>
        <v>36.363636363636367</v>
      </c>
      <c r="O208" s="421">
        <v>1</v>
      </c>
      <c r="P208" s="91">
        <f t="shared" si="218"/>
        <v>9.0909090909090917</v>
      </c>
      <c r="Q208" s="421">
        <v>5</v>
      </c>
      <c r="R208" s="91">
        <f t="shared" si="219"/>
        <v>45.454545454545453</v>
      </c>
      <c r="S208" s="421">
        <v>5</v>
      </c>
      <c r="T208" s="91">
        <f t="shared" si="220"/>
        <v>45.454545454545453</v>
      </c>
      <c r="U208" s="421">
        <v>0</v>
      </c>
      <c r="V208" s="91">
        <f t="shared" si="221"/>
        <v>0</v>
      </c>
      <c r="W208" s="421">
        <v>8</v>
      </c>
      <c r="X208" s="91">
        <f t="shared" si="222"/>
        <v>72.727272727272734</v>
      </c>
      <c r="Y208" s="421"/>
      <c r="Z208" s="434"/>
      <c r="AA208" s="451"/>
      <c r="AB208" s="434"/>
      <c r="AC208" s="421">
        <v>2</v>
      </c>
      <c r="AD208" s="91">
        <f>AC208*100/F208</f>
        <v>18.181818181818183</v>
      </c>
      <c r="AE208" s="421"/>
      <c r="AF208" s="420"/>
      <c r="AG208" s="421">
        <v>1</v>
      </c>
      <c r="AH208" s="91">
        <f t="shared" si="223"/>
        <v>9.0909090909090917</v>
      </c>
      <c r="AI208" s="421">
        <v>6</v>
      </c>
      <c r="AJ208" s="91">
        <f t="shared" si="224"/>
        <v>54.545454545454547</v>
      </c>
      <c r="AK208" s="421">
        <v>4</v>
      </c>
      <c r="AL208" s="91">
        <f t="shared" si="225"/>
        <v>36.363636363636367</v>
      </c>
      <c r="AM208" s="421"/>
      <c r="AN208" s="420"/>
      <c r="AO208" s="421">
        <v>1</v>
      </c>
      <c r="AP208" s="91">
        <f t="shared" si="226"/>
        <v>9.0909090909090917</v>
      </c>
    </row>
    <row r="209" spans="1:42" x14ac:dyDescent="0.2">
      <c r="A209" s="777">
        <v>8</v>
      </c>
      <c r="B209" s="844"/>
      <c r="C209" s="26" t="s">
        <v>191</v>
      </c>
      <c r="D209" s="779">
        <v>1</v>
      </c>
      <c r="E209" s="63">
        <v>0</v>
      </c>
      <c r="F209" s="63">
        <v>11</v>
      </c>
      <c r="G209" s="762">
        <v>0</v>
      </c>
      <c r="H209" s="767">
        <f t="shared" si="181"/>
        <v>0</v>
      </c>
      <c r="I209" s="63">
        <v>11</v>
      </c>
      <c r="J209" s="771">
        <f t="shared" si="182"/>
        <v>100</v>
      </c>
      <c r="K209" s="421">
        <v>5</v>
      </c>
      <c r="L209" s="91">
        <f t="shared" si="216"/>
        <v>45.454545454545453</v>
      </c>
      <c r="M209" s="421">
        <v>6</v>
      </c>
      <c r="N209" s="91">
        <f t="shared" si="217"/>
        <v>54.545454545454547</v>
      </c>
      <c r="O209" s="421">
        <v>0</v>
      </c>
      <c r="P209" s="91">
        <f t="shared" si="218"/>
        <v>0</v>
      </c>
      <c r="Q209" s="421">
        <v>1</v>
      </c>
      <c r="R209" s="91">
        <f t="shared" si="219"/>
        <v>9.0909090909090917</v>
      </c>
      <c r="S209" s="421">
        <v>8</v>
      </c>
      <c r="T209" s="91">
        <f t="shared" si="220"/>
        <v>72.727272727272734</v>
      </c>
      <c r="U209" s="421">
        <v>2</v>
      </c>
      <c r="V209" s="91">
        <f t="shared" si="221"/>
        <v>18.181818181818183</v>
      </c>
      <c r="W209" s="421">
        <v>9</v>
      </c>
      <c r="X209" s="91">
        <f t="shared" si="222"/>
        <v>81.818181818181813</v>
      </c>
      <c r="Y209" s="421">
        <v>1</v>
      </c>
      <c r="Z209" s="91">
        <f>Y209*100/F209</f>
        <v>9.0909090909090917</v>
      </c>
      <c r="AA209" s="451"/>
      <c r="AB209" s="434"/>
      <c r="AC209" s="421">
        <v>1</v>
      </c>
      <c r="AD209" s="91">
        <f>AC209*100/F209</f>
        <v>9.0909090909090917</v>
      </c>
      <c r="AE209" s="421"/>
      <c r="AF209" s="420"/>
      <c r="AG209" s="421">
        <v>0</v>
      </c>
      <c r="AH209" s="91">
        <f t="shared" si="223"/>
        <v>0</v>
      </c>
      <c r="AI209" s="421">
        <v>4</v>
      </c>
      <c r="AJ209" s="91">
        <f t="shared" si="224"/>
        <v>36.363636363636367</v>
      </c>
      <c r="AK209" s="421">
        <v>3</v>
      </c>
      <c r="AL209" s="91">
        <f t="shared" si="225"/>
        <v>27.272727272727273</v>
      </c>
      <c r="AM209" s="421"/>
      <c r="AN209" s="420"/>
      <c r="AO209" s="421">
        <v>4</v>
      </c>
      <c r="AP209" s="91">
        <f t="shared" si="226"/>
        <v>36.363636363636367</v>
      </c>
    </row>
    <row r="210" spans="1:42" x14ac:dyDescent="0.2">
      <c r="A210" s="777">
        <v>9</v>
      </c>
      <c r="B210" s="844"/>
      <c r="C210" s="26" t="s">
        <v>192</v>
      </c>
      <c r="D210" s="779">
        <v>1</v>
      </c>
      <c r="E210" s="63">
        <v>0</v>
      </c>
      <c r="F210" s="63">
        <v>21</v>
      </c>
      <c r="G210" s="762">
        <v>0</v>
      </c>
      <c r="H210" s="767">
        <f t="shared" si="181"/>
        <v>0</v>
      </c>
      <c r="I210" s="63">
        <v>21</v>
      </c>
      <c r="J210" s="771">
        <f t="shared" si="182"/>
        <v>100</v>
      </c>
      <c r="K210" s="421">
        <v>17</v>
      </c>
      <c r="L210" s="91">
        <f t="shared" si="216"/>
        <v>80.952380952380949</v>
      </c>
      <c r="M210" s="421">
        <v>4</v>
      </c>
      <c r="N210" s="91">
        <f t="shared" si="217"/>
        <v>19.047619047619047</v>
      </c>
      <c r="O210" s="421">
        <v>3</v>
      </c>
      <c r="P210" s="91">
        <f t="shared" si="218"/>
        <v>14.285714285714286</v>
      </c>
      <c r="Q210" s="421">
        <v>12</v>
      </c>
      <c r="R210" s="91">
        <f t="shared" si="219"/>
        <v>57.142857142857146</v>
      </c>
      <c r="S210" s="421">
        <v>5</v>
      </c>
      <c r="T210" s="91">
        <f t="shared" si="220"/>
        <v>23.80952380952381</v>
      </c>
      <c r="U210" s="421">
        <v>1</v>
      </c>
      <c r="V210" s="91">
        <f t="shared" si="221"/>
        <v>4.7619047619047619</v>
      </c>
      <c r="W210" s="421">
        <v>21</v>
      </c>
      <c r="X210" s="91">
        <f t="shared" si="222"/>
        <v>100</v>
      </c>
      <c r="Y210" s="421"/>
      <c r="Z210" s="434"/>
      <c r="AA210" s="451"/>
      <c r="AB210" s="434"/>
      <c r="AC210" s="421"/>
      <c r="AD210" s="434"/>
      <c r="AE210" s="421"/>
      <c r="AF210" s="420"/>
      <c r="AG210" s="421">
        <v>0</v>
      </c>
      <c r="AH210" s="91">
        <f t="shared" si="223"/>
        <v>0</v>
      </c>
      <c r="AI210" s="421">
        <v>8</v>
      </c>
      <c r="AJ210" s="91">
        <f t="shared" si="224"/>
        <v>38.095238095238095</v>
      </c>
      <c r="AK210" s="421">
        <v>1</v>
      </c>
      <c r="AL210" s="91">
        <f t="shared" si="225"/>
        <v>4.7619047619047619</v>
      </c>
      <c r="AM210" s="421"/>
      <c r="AN210" s="420"/>
      <c r="AO210" s="421">
        <v>12</v>
      </c>
      <c r="AP210" s="91">
        <f t="shared" si="226"/>
        <v>57.142857142857146</v>
      </c>
    </row>
    <row r="211" spans="1:42" x14ac:dyDescent="0.2">
      <c r="A211" s="777">
        <v>10</v>
      </c>
      <c r="B211" s="844"/>
      <c r="C211" s="26" t="s">
        <v>193</v>
      </c>
      <c r="D211" s="779">
        <v>1</v>
      </c>
      <c r="E211" s="63">
        <v>0</v>
      </c>
      <c r="F211" s="63">
        <v>11</v>
      </c>
      <c r="G211" s="762">
        <v>0</v>
      </c>
      <c r="H211" s="767">
        <f t="shared" si="181"/>
        <v>0</v>
      </c>
      <c r="I211" s="63">
        <v>11</v>
      </c>
      <c r="J211" s="771">
        <f t="shared" si="182"/>
        <v>100</v>
      </c>
      <c r="K211" s="421">
        <v>7</v>
      </c>
      <c r="L211" s="91">
        <f t="shared" si="216"/>
        <v>63.636363636363633</v>
      </c>
      <c r="M211" s="421">
        <v>4</v>
      </c>
      <c r="N211" s="91">
        <f t="shared" si="217"/>
        <v>36.363636363636367</v>
      </c>
      <c r="O211" s="421">
        <v>3</v>
      </c>
      <c r="P211" s="91">
        <f t="shared" si="218"/>
        <v>27.272727272727273</v>
      </c>
      <c r="Q211" s="421">
        <v>4</v>
      </c>
      <c r="R211" s="91">
        <f t="shared" si="219"/>
        <v>36.363636363636367</v>
      </c>
      <c r="S211" s="421">
        <v>4</v>
      </c>
      <c r="T211" s="91">
        <f t="shared" si="220"/>
        <v>36.363636363636367</v>
      </c>
      <c r="U211" s="421">
        <v>0</v>
      </c>
      <c r="V211" s="91">
        <f t="shared" si="221"/>
        <v>0</v>
      </c>
      <c r="W211" s="421">
        <v>11</v>
      </c>
      <c r="X211" s="91">
        <f t="shared" si="222"/>
        <v>100</v>
      </c>
      <c r="Y211" s="421"/>
      <c r="Z211" s="434"/>
      <c r="AA211" s="451"/>
      <c r="AB211" s="434"/>
      <c r="AC211" s="421"/>
      <c r="AD211" s="434"/>
      <c r="AE211" s="421"/>
      <c r="AF211" s="420"/>
      <c r="AG211" s="421">
        <v>0</v>
      </c>
      <c r="AH211" s="91">
        <f t="shared" si="223"/>
        <v>0</v>
      </c>
      <c r="AI211" s="421">
        <v>3</v>
      </c>
      <c r="AJ211" s="91">
        <f t="shared" si="224"/>
        <v>27.272727272727273</v>
      </c>
      <c r="AK211" s="421">
        <v>2</v>
      </c>
      <c r="AL211" s="91">
        <f t="shared" si="225"/>
        <v>18.181818181818183</v>
      </c>
      <c r="AM211" s="421"/>
      <c r="AN211" s="420"/>
      <c r="AO211" s="421">
        <v>6</v>
      </c>
      <c r="AP211" s="91">
        <f t="shared" si="226"/>
        <v>54.545454545454547</v>
      </c>
    </row>
    <row r="212" spans="1:42" x14ac:dyDescent="0.2">
      <c r="A212" s="777">
        <v>11</v>
      </c>
      <c r="B212" s="844"/>
      <c r="C212" s="26" t="s">
        <v>194</v>
      </c>
      <c r="D212" s="779">
        <v>1</v>
      </c>
      <c r="E212" s="63">
        <v>0</v>
      </c>
      <c r="F212" s="63">
        <v>11</v>
      </c>
      <c r="G212" s="762">
        <v>0</v>
      </c>
      <c r="H212" s="767">
        <f t="shared" si="181"/>
        <v>0</v>
      </c>
      <c r="I212" s="63">
        <v>11</v>
      </c>
      <c r="J212" s="771">
        <f t="shared" si="182"/>
        <v>100</v>
      </c>
      <c r="K212" s="421">
        <v>7</v>
      </c>
      <c r="L212" s="91">
        <f t="shared" si="216"/>
        <v>63.636363636363633</v>
      </c>
      <c r="M212" s="421">
        <v>4</v>
      </c>
      <c r="N212" s="91">
        <f t="shared" si="217"/>
        <v>36.363636363636367</v>
      </c>
      <c r="O212" s="421">
        <v>0</v>
      </c>
      <c r="P212" s="91">
        <f t="shared" si="218"/>
        <v>0</v>
      </c>
      <c r="Q212" s="421">
        <v>9</v>
      </c>
      <c r="R212" s="91">
        <f t="shared" si="219"/>
        <v>81.818181818181813</v>
      </c>
      <c r="S212" s="421">
        <v>2</v>
      </c>
      <c r="T212" s="91">
        <f t="shared" si="220"/>
        <v>18.181818181818183</v>
      </c>
      <c r="U212" s="421">
        <v>0</v>
      </c>
      <c r="V212" s="91">
        <f t="shared" si="221"/>
        <v>0</v>
      </c>
      <c r="W212" s="421">
        <v>8</v>
      </c>
      <c r="X212" s="91">
        <f t="shared" si="222"/>
        <v>72.727272727272734</v>
      </c>
      <c r="Y212" s="421">
        <v>3</v>
      </c>
      <c r="Z212" s="91">
        <f t="shared" ref="Z212:Z213" si="228">Y212*100/F212</f>
        <v>27.272727272727273</v>
      </c>
      <c r="AA212" s="451"/>
      <c r="AB212" s="434"/>
      <c r="AC212" s="421"/>
      <c r="AD212" s="434"/>
      <c r="AE212" s="421"/>
      <c r="AF212" s="420"/>
      <c r="AG212" s="421">
        <v>0</v>
      </c>
      <c r="AH212" s="91">
        <f t="shared" si="223"/>
        <v>0</v>
      </c>
      <c r="AI212" s="421">
        <v>7</v>
      </c>
      <c r="AJ212" s="91">
        <f t="shared" si="224"/>
        <v>63.636363636363633</v>
      </c>
      <c r="AK212" s="421">
        <v>2</v>
      </c>
      <c r="AL212" s="91">
        <f t="shared" si="225"/>
        <v>18.181818181818183</v>
      </c>
      <c r="AM212" s="421"/>
      <c r="AN212" s="420"/>
      <c r="AO212" s="421">
        <v>2</v>
      </c>
      <c r="AP212" s="91">
        <f t="shared" si="226"/>
        <v>18.181818181818183</v>
      </c>
    </row>
    <row r="213" spans="1:42" x14ac:dyDescent="0.2">
      <c r="A213" s="777">
        <v>12</v>
      </c>
      <c r="B213" s="845"/>
      <c r="C213" s="26" t="s">
        <v>195</v>
      </c>
      <c r="D213" s="779">
        <v>1</v>
      </c>
      <c r="E213" s="63">
        <v>0</v>
      </c>
      <c r="F213" s="63">
        <v>21</v>
      </c>
      <c r="G213" s="762">
        <v>0</v>
      </c>
      <c r="H213" s="767">
        <f t="shared" si="181"/>
        <v>0</v>
      </c>
      <c r="I213" s="63">
        <v>21</v>
      </c>
      <c r="J213" s="771">
        <f t="shared" si="182"/>
        <v>100</v>
      </c>
      <c r="K213" s="421">
        <v>13</v>
      </c>
      <c r="L213" s="91">
        <f t="shared" si="216"/>
        <v>61.904761904761905</v>
      </c>
      <c r="M213" s="421">
        <v>8</v>
      </c>
      <c r="N213" s="91">
        <f t="shared" si="217"/>
        <v>38.095238095238095</v>
      </c>
      <c r="O213" s="421">
        <v>2</v>
      </c>
      <c r="P213" s="91">
        <f t="shared" si="218"/>
        <v>9.5238095238095237</v>
      </c>
      <c r="Q213" s="421">
        <v>11</v>
      </c>
      <c r="R213" s="91">
        <f t="shared" si="219"/>
        <v>52.38095238095238</v>
      </c>
      <c r="S213" s="421">
        <v>6</v>
      </c>
      <c r="T213" s="91">
        <f t="shared" si="220"/>
        <v>28.571428571428573</v>
      </c>
      <c r="U213" s="421">
        <v>2</v>
      </c>
      <c r="V213" s="91">
        <f t="shared" si="221"/>
        <v>9.5238095238095237</v>
      </c>
      <c r="W213" s="421">
        <v>19</v>
      </c>
      <c r="X213" s="91">
        <f t="shared" si="222"/>
        <v>90.476190476190482</v>
      </c>
      <c r="Y213" s="421">
        <v>1</v>
      </c>
      <c r="Z213" s="91">
        <f t="shared" si="228"/>
        <v>4.7619047619047619</v>
      </c>
      <c r="AA213" s="451"/>
      <c r="AB213" s="434"/>
      <c r="AC213" s="421"/>
      <c r="AD213" s="434"/>
      <c r="AE213" s="421"/>
      <c r="AF213" s="420"/>
      <c r="AG213" s="421">
        <v>1</v>
      </c>
      <c r="AH213" s="91">
        <f t="shared" si="223"/>
        <v>4.7619047619047619</v>
      </c>
      <c r="AI213" s="421">
        <v>5</v>
      </c>
      <c r="AJ213" s="91">
        <f t="shared" si="224"/>
        <v>23.80952380952381</v>
      </c>
      <c r="AK213" s="421">
        <v>6</v>
      </c>
      <c r="AL213" s="91">
        <f t="shared" si="225"/>
        <v>28.571428571428573</v>
      </c>
      <c r="AM213" s="421"/>
      <c r="AN213" s="420"/>
      <c r="AO213" s="421">
        <v>10</v>
      </c>
      <c r="AP213" s="91">
        <f t="shared" si="226"/>
        <v>47.61904761904762</v>
      </c>
    </row>
    <row r="214" spans="1:42" x14ac:dyDescent="0.2">
      <c r="A214" s="321"/>
      <c r="B214" s="330" t="s">
        <v>104</v>
      </c>
      <c r="C214" s="330">
        <v>7</v>
      </c>
      <c r="D214" s="9">
        <v>6</v>
      </c>
      <c r="E214" s="9">
        <v>1</v>
      </c>
      <c r="F214" s="9">
        <f>F217+F218+F219+F220+F221+F222+F223</f>
        <v>117</v>
      </c>
      <c r="G214" s="9">
        <f t="shared" ref="G214:I214" si="229">G217+G218+G219+G220+G221+G222+G223</f>
        <v>21</v>
      </c>
      <c r="H214" s="117">
        <f t="shared" si="181"/>
        <v>17.948717948717949</v>
      </c>
      <c r="I214" s="9">
        <f t="shared" si="229"/>
        <v>96</v>
      </c>
      <c r="J214" s="103">
        <f>I214*100/F214</f>
        <v>82.051282051282058</v>
      </c>
      <c r="K214" s="9">
        <v>73</v>
      </c>
      <c r="L214" s="117">
        <f>K214*100/F214</f>
        <v>62.393162393162392</v>
      </c>
      <c r="M214" s="9">
        <v>44</v>
      </c>
      <c r="N214" s="117">
        <f>M214*100/F214</f>
        <v>37.606837606837608</v>
      </c>
      <c r="O214" s="9">
        <v>16</v>
      </c>
      <c r="P214" s="117">
        <f>O214*100/F214</f>
        <v>13.675213675213675</v>
      </c>
      <c r="Q214" s="9">
        <v>61</v>
      </c>
      <c r="R214" s="117">
        <f>Q214*100/F214</f>
        <v>52.136752136752136</v>
      </c>
      <c r="S214" s="9">
        <v>33</v>
      </c>
      <c r="T214" s="607">
        <f>S214*100/F214</f>
        <v>28.205128205128204</v>
      </c>
      <c r="U214" s="9">
        <v>7</v>
      </c>
      <c r="V214" s="607">
        <f>U214*100/F214</f>
        <v>5.982905982905983</v>
      </c>
      <c r="W214" s="9">
        <v>107</v>
      </c>
      <c r="X214" s="117">
        <f>W214*100/F214</f>
        <v>91.452991452991455</v>
      </c>
      <c r="Y214" s="9">
        <v>4</v>
      </c>
      <c r="Z214" s="117">
        <f>Y214*100/F214</f>
        <v>3.4188034188034186</v>
      </c>
      <c r="AA214" s="9">
        <v>1</v>
      </c>
      <c r="AB214" s="607">
        <f>AA214*100/F214</f>
        <v>0.85470085470085466</v>
      </c>
      <c r="AC214" s="9"/>
      <c r="AD214" s="9"/>
      <c r="AE214" s="9">
        <v>5</v>
      </c>
      <c r="AF214" s="607">
        <f>AE214*100/F214</f>
        <v>4.2735042735042734</v>
      </c>
      <c r="AG214" s="9"/>
      <c r="AH214" s="9"/>
      <c r="AI214" s="9">
        <v>22</v>
      </c>
      <c r="AJ214" s="117">
        <f>AI214*100/F214</f>
        <v>18.803418803418804</v>
      </c>
      <c r="AK214" s="9">
        <v>20</v>
      </c>
      <c r="AL214" s="117">
        <f>AK214*100/F214</f>
        <v>17.094017094017094</v>
      </c>
      <c r="AM214" s="9">
        <v>2</v>
      </c>
      <c r="AN214" s="117">
        <f>AM214*100/F214</f>
        <v>1.7094017094017093</v>
      </c>
      <c r="AO214" s="9">
        <v>73</v>
      </c>
      <c r="AP214" s="117">
        <f>AO214*100/F214</f>
        <v>62.393162393162392</v>
      </c>
    </row>
    <row r="215" spans="1:42" x14ac:dyDescent="0.2">
      <c r="A215" s="321"/>
      <c r="B215" s="330" t="s">
        <v>22</v>
      </c>
      <c r="C215" s="330">
        <v>1</v>
      </c>
      <c r="D215" s="9"/>
      <c r="E215" s="9">
        <v>1</v>
      </c>
      <c r="F215" s="9">
        <v>21</v>
      </c>
      <c r="G215" s="9">
        <f>G217</f>
        <v>21</v>
      </c>
      <c r="H215" s="117"/>
      <c r="I215" s="9">
        <f t="shared" ref="I215" si="230">I217</f>
        <v>0</v>
      </c>
      <c r="J215" s="103"/>
      <c r="K215" s="9">
        <v>16</v>
      </c>
      <c r="L215" s="607">
        <f t="shared" ref="L215:L223" si="231">K215*100/F215</f>
        <v>76.19047619047619</v>
      </c>
      <c r="M215" s="9">
        <v>5</v>
      </c>
      <c r="N215" s="607">
        <f t="shared" ref="N215:N223" si="232">M215*100/F215</f>
        <v>23.80952380952381</v>
      </c>
      <c r="O215" s="9">
        <v>4</v>
      </c>
      <c r="P215" s="607">
        <f t="shared" ref="P215:P223" si="233">O215*100/F215</f>
        <v>19.047619047619047</v>
      </c>
      <c r="Q215" s="9">
        <v>7</v>
      </c>
      <c r="R215" s="607">
        <f t="shared" ref="R215:R223" si="234">Q215*100/F215</f>
        <v>33.333333333333336</v>
      </c>
      <c r="S215" s="9">
        <v>9</v>
      </c>
      <c r="T215" s="607">
        <f t="shared" ref="T215:T223" si="235">S215*100/F215</f>
        <v>42.857142857142854</v>
      </c>
      <c r="U215" s="9">
        <v>1</v>
      </c>
      <c r="V215" s="607">
        <f t="shared" ref="V215:V223" si="236">U215*100/F215</f>
        <v>4.7619047619047619</v>
      </c>
      <c r="W215" s="9">
        <v>19</v>
      </c>
      <c r="X215" s="607">
        <f t="shared" ref="X215:X223" si="237">W215*100/F215</f>
        <v>90.476190476190482</v>
      </c>
      <c r="Y215" s="9">
        <v>2</v>
      </c>
      <c r="Z215" s="607">
        <f t="shared" ref="Z215:Z217" si="238">Y215*100/F215</f>
        <v>9.5238095238095237</v>
      </c>
      <c r="AA215" s="9"/>
      <c r="AB215" s="10"/>
      <c r="AC215" s="9"/>
      <c r="AD215" s="9"/>
      <c r="AE215" s="9"/>
      <c r="AF215" s="10"/>
      <c r="AG215" s="9"/>
      <c r="AH215" s="9"/>
      <c r="AI215" s="9">
        <v>3</v>
      </c>
      <c r="AJ215" s="607">
        <f t="shared" ref="AJ215:AJ223" si="239">AI215*100/F215</f>
        <v>14.285714285714286</v>
      </c>
      <c r="AK215" s="9">
        <v>3</v>
      </c>
      <c r="AL215" s="607">
        <f t="shared" ref="AL215:AL223" si="240">AK215*100/F215</f>
        <v>14.285714285714286</v>
      </c>
      <c r="AM215" s="9">
        <v>2</v>
      </c>
      <c r="AN215" s="607">
        <f>AM215*100/F215</f>
        <v>9.5238095238095237</v>
      </c>
      <c r="AO215" s="9">
        <v>13</v>
      </c>
      <c r="AP215" s="607">
        <f t="shared" ref="AP215:AP223" si="241">AO215*100/F215</f>
        <v>61.904761904761905</v>
      </c>
    </row>
    <row r="216" spans="1:42" x14ac:dyDescent="0.2">
      <c r="A216" s="321"/>
      <c r="B216" s="330" t="s">
        <v>23</v>
      </c>
      <c r="C216" s="330">
        <v>6</v>
      </c>
      <c r="D216" s="9">
        <v>6</v>
      </c>
      <c r="E216" s="9"/>
      <c r="F216" s="9">
        <f>F218+F219+F220+F221+F222+F223</f>
        <v>96</v>
      </c>
      <c r="G216" s="9">
        <f t="shared" ref="G216:I216" si="242">G218+G219+G220+G221+G222+G223</f>
        <v>0</v>
      </c>
      <c r="H216" s="117">
        <f t="shared" ref="H216:H217" si="243">G216*100/F216</f>
        <v>0</v>
      </c>
      <c r="I216" s="9">
        <f t="shared" si="242"/>
        <v>96</v>
      </c>
      <c r="J216" s="103">
        <f t="shared" ref="J216:J223" si="244">I216*100/F216</f>
        <v>100</v>
      </c>
      <c r="K216" s="9">
        <v>57</v>
      </c>
      <c r="L216" s="607">
        <f t="shared" si="231"/>
        <v>59.375</v>
      </c>
      <c r="M216" s="9">
        <v>39</v>
      </c>
      <c r="N216" s="607">
        <f t="shared" si="232"/>
        <v>40.625</v>
      </c>
      <c r="O216" s="9">
        <v>12</v>
      </c>
      <c r="P216" s="607">
        <f t="shared" si="233"/>
        <v>12.5</v>
      </c>
      <c r="Q216" s="9">
        <v>54</v>
      </c>
      <c r="R216" s="607">
        <f t="shared" si="234"/>
        <v>56.25</v>
      </c>
      <c r="S216" s="9">
        <v>24</v>
      </c>
      <c r="T216" s="607">
        <f t="shared" si="235"/>
        <v>25</v>
      </c>
      <c r="U216" s="9">
        <v>6</v>
      </c>
      <c r="V216" s="607">
        <f t="shared" si="236"/>
        <v>6.25</v>
      </c>
      <c r="W216" s="9">
        <v>88</v>
      </c>
      <c r="X216" s="607">
        <f t="shared" si="237"/>
        <v>91.666666666666671</v>
      </c>
      <c r="Y216" s="9">
        <v>2</v>
      </c>
      <c r="Z216" s="607">
        <f t="shared" si="238"/>
        <v>2.0833333333333335</v>
      </c>
      <c r="AA216" s="9">
        <v>1</v>
      </c>
      <c r="AB216" s="607">
        <f>AA216*100/F216</f>
        <v>1.0416666666666667</v>
      </c>
      <c r="AC216" s="9"/>
      <c r="AD216" s="9"/>
      <c r="AE216" s="9">
        <v>5</v>
      </c>
      <c r="AF216" s="607">
        <f>AE216*100/F216</f>
        <v>5.208333333333333</v>
      </c>
      <c r="AG216" s="9"/>
      <c r="AH216" s="9"/>
      <c r="AI216" s="9">
        <v>19</v>
      </c>
      <c r="AJ216" s="607">
        <f t="shared" si="239"/>
        <v>19.791666666666668</v>
      </c>
      <c r="AK216" s="9">
        <v>17</v>
      </c>
      <c r="AL216" s="607">
        <f t="shared" si="240"/>
        <v>17.708333333333332</v>
      </c>
      <c r="AM216" s="9"/>
      <c r="AN216" s="117"/>
      <c r="AO216" s="9">
        <v>60</v>
      </c>
      <c r="AP216" s="607">
        <f t="shared" si="241"/>
        <v>62.5</v>
      </c>
    </row>
    <row r="217" spans="1:42" ht="24" x14ac:dyDescent="0.2">
      <c r="A217" s="805">
        <v>1</v>
      </c>
      <c r="B217" s="846" t="s">
        <v>549</v>
      </c>
      <c r="C217" s="23" t="s">
        <v>196</v>
      </c>
      <c r="D217" s="9"/>
      <c r="E217" s="9">
        <v>1</v>
      </c>
      <c r="F217" s="83">
        <v>21</v>
      </c>
      <c r="G217" s="83">
        <v>21</v>
      </c>
      <c r="H217" s="117">
        <f t="shared" si="243"/>
        <v>100</v>
      </c>
      <c r="I217" s="9">
        <v>0</v>
      </c>
      <c r="J217" s="103">
        <f t="shared" si="244"/>
        <v>0</v>
      </c>
      <c r="K217" s="417">
        <v>16</v>
      </c>
      <c r="L217" s="601">
        <f t="shared" si="231"/>
        <v>76.19047619047619</v>
      </c>
      <c r="M217" s="417">
        <v>5</v>
      </c>
      <c r="N217" s="601">
        <f t="shared" si="232"/>
        <v>23.80952380952381</v>
      </c>
      <c r="O217" s="417">
        <v>4</v>
      </c>
      <c r="P217" s="601">
        <f t="shared" si="233"/>
        <v>19.047619047619047</v>
      </c>
      <c r="Q217" s="417">
        <v>7</v>
      </c>
      <c r="R217" s="601">
        <f t="shared" si="234"/>
        <v>33.333333333333336</v>
      </c>
      <c r="S217" s="417">
        <v>9</v>
      </c>
      <c r="T217" s="601">
        <f t="shared" si="235"/>
        <v>42.857142857142854</v>
      </c>
      <c r="U217" s="417">
        <v>1</v>
      </c>
      <c r="V217" s="601">
        <f t="shared" si="236"/>
        <v>4.7619047619047619</v>
      </c>
      <c r="W217" s="417">
        <v>19</v>
      </c>
      <c r="X217" s="601">
        <f t="shared" si="237"/>
        <v>90.476190476190482</v>
      </c>
      <c r="Y217" s="417">
        <v>2</v>
      </c>
      <c r="Z217" s="601">
        <f t="shared" si="238"/>
        <v>9.5238095238095237</v>
      </c>
      <c r="AA217" s="417"/>
      <c r="AB217" s="415"/>
      <c r="AC217" s="417"/>
      <c r="AD217" s="414"/>
      <c r="AE217" s="417"/>
      <c r="AF217" s="427"/>
      <c r="AG217" s="436"/>
      <c r="AH217" s="427"/>
      <c r="AI217" s="417">
        <v>3</v>
      </c>
      <c r="AJ217" s="601">
        <f t="shared" si="239"/>
        <v>14.285714285714286</v>
      </c>
      <c r="AK217" s="417">
        <v>3</v>
      </c>
      <c r="AL217" s="601">
        <f t="shared" si="240"/>
        <v>14.285714285714286</v>
      </c>
      <c r="AM217" s="417">
        <v>2</v>
      </c>
      <c r="AN217" s="601">
        <f>AM217*100/F217</f>
        <v>9.5238095238095237</v>
      </c>
      <c r="AO217" s="417">
        <v>13</v>
      </c>
      <c r="AP217" s="601">
        <f t="shared" si="241"/>
        <v>61.904761904761905</v>
      </c>
    </row>
    <row r="218" spans="1:42" x14ac:dyDescent="0.2">
      <c r="A218" s="805">
        <v>2</v>
      </c>
      <c r="B218" s="846"/>
      <c r="C218" s="23" t="s">
        <v>197</v>
      </c>
      <c r="D218" s="799">
        <v>1</v>
      </c>
      <c r="E218" s="308">
        <v>0</v>
      </c>
      <c r="F218" s="55">
        <v>21</v>
      </c>
      <c r="G218" s="55">
        <v>0</v>
      </c>
      <c r="H218" s="417">
        <v>0</v>
      </c>
      <c r="I218" s="55">
        <v>21</v>
      </c>
      <c r="J218" s="772">
        <f t="shared" si="244"/>
        <v>100</v>
      </c>
      <c r="K218" s="417">
        <v>13</v>
      </c>
      <c r="L218" s="601">
        <f t="shared" si="231"/>
        <v>61.904761904761905</v>
      </c>
      <c r="M218" s="417">
        <v>8</v>
      </c>
      <c r="N218" s="601">
        <f t="shared" si="232"/>
        <v>38.095238095238095</v>
      </c>
      <c r="O218" s="417">
        <v>1</v>
      </c>
      <c r="P218" s="601">
        <f t="shared" si="233"/>
        <v>4.7619047619047619</v>
      </c>
      <c r="Q218" s="417">
        <v>13</v>
      </c>
      <c r="R218" s="601">
        <f t="shared" si="234"/>
        <v>61.904761904761905</v>
      </c>
      <c r="S218" s="417">
        <v>5</v>
      </c>
      <c r="T218" s="601">
        <f t="shared" si="235"/>
        <v>23.80952380952381</v>
      </c>
      <c r="U218" s="417">
        <v>2</v>
      </c>
      <c r="V218" s="601">
        <f t="shared" si="236"/>
        <v>9.5238095238095237</v>
      </c>
      <c r="W218" s="417">
        <v>21</v>
      </c>
      <c r="X218" s="601">
        <f t="shared" si="237"/>
        <v>100</v>
      </c>
      <c r="Y218" s="417"/>
      <c r="Z218" s="415"/>
      <c r="AA218" s="417"/>
      <c r="AB218" s="415"/>
      <c r="AC218" s="417"/>
      <c r="AD218" s="414"/>
      <c r="AE218" s="417"/>
      <c r="AF218" s="427"/>
      <c r="AG218" s="436"/>
      <c r="AH218" s="427"/>
      <c r="AI218" s="417">
        <v>6</v>
      </c>
      <c r="AJ218" s="601">
        <f t="shared" si="239"/>
        <v>28.571428571428573</v>
      </c>
      <c r="AK218" s="417">
        <v>4</v>
      </c>
      <c r="AL218" s="601">
        <f t="shared" si="240"/>
        <v>19.047619047619047</v>
      </c>
      <c r="AM218" s="417"/>
      <c r="AN218" s="415"/>
      <c r="AO218" s="417">
        <v>11</v>
      </c>
      <c r="AP218" s="601">
        <f t="shared" si="241"/>
        <v>52.38095238095238</v>
      </c>
    </row>
    <row r="219" spans="1:42" x14ac:dyDescent="0.2">
      <c r="A219" s="805">
        <v>3</v>
      </c>
      <c r="B219" s="846"/>
      <c r="C219" s="23" t="s">
        <v>198</v>
      </c>
      <c r="D219" s="799">
        <v>1</v>
      </c>
      <c r="E219" s="308">
        <v>0</v>
      </c>
      <c r="F219" s="55">
        <v>11</v>
      </c>
      <c r="G219" s="55">
        <v>0</v>
      </c>
      <c r="H219" s="417">
        <v>0</v>
      </c>
      <c r="I219" s="55">
        <v>11</v>
      </c>
      <c r="J219" s="772">
        <f t="shared" si="244"/>
        <v>100</v>
      </c>
      <c r="K219" s="417">
        <v>6</v>
      </c>
      <c r="L219" s="601">
        <f t="shared" si="231"/>
        <v>54.545454545454547</v>
      </c>
      <c r="M219" s="417">
        <v>5</v>
      </c>
      <c r="N219" s="601">
        <f t="shared" si="232"/>
        <v>45.454545454545453</v>
      </c>
      <c r="O219" s="417">
        <v>1</v>
      </c>
      <c r="P219" s="601">
        <f t="shared" si="233"/>
        <v>9.0909090909090917</v>
      </c>
      <c r="Q219" s="417">
        <v>3</v>
      </c>
      <c r="R219" s="601">
        <f t="shared" si="234"/>
        <v>27.272727272727273</v>
      </c>
      <c r="S219" s="417">
        <v>7</v>
      </c>
      <c r="T219" s="601">
        <f t="shared" si="235"/>
        <v>63.636363636363633</v>
      </c>
      <c r="U219" s="417"/>
      <c r="V219" s="601"/>
      <c r="W219" s="417">
        <v>11</v>
      </c>
      <c r="X219" s="601">
        <f t="shared" si="237"/>
        <v>100</v>
      </c>
      <c r="Y219" s="417"/>
      <c r="Z219" s="415"/>
      <c r="AA219" s="417"/>
      <c r="AB219" s="415"/>
      <c r="AC219" s="417"/>
      <c r="AD219" s="414"/>
      <c r="AE219" s="446"/>
      <c r="AF219" s="427"/>
      <c r="AG219" s="436"/>
      <c r="AH219" s="427"/>
      <c r="AI219" s="417">
        <v>2</v>
      </c>
      <c r="AJ219" s="601">
        <f t="shared" si="239"/>
        <v>18.181818181818183</v>
      </c>
      <c r="AK219" s="417">
        <v>1</v>
      </c>
      <c r="AL219" s="601">
        <f t="shared" si="240"/>
        <v>9.0909090909090917</v>
      </c>
      <c r="AM219" s="417"/>
      <c r="AN219" s="415"/>
      <c r="AO219" s="417">
        <v>8</v>
      </c>
      <c r="AP219" s="601">
        <f t="shared" si="241"/>
        <v>72.727272727272734</v>
      </c>
    </row>
    <row r="220" spans="1:42" x14ac:dyDescent="0.2">
      <c r="A220" s="805">
        <v>4</v>
      </c>
      <c r="B220" s="846"/>
      <c r="C220" s="23" t="s">
        <v>199</v>
      </c>
      <c r="D220" s="799">
        <v>1</v>
      </c>
      <c r="E220" s="417">
        <v>0</v>
      </c>
      <c r="F220" s="55">
        <v>21</v>
      </c>
      <c r="G220" s="55">
        <v>0</v>
      </c>
      <c r="H220" s="417">
        <v>0</v>
      </c>
      <c r="I220" s="55">
        <v>21</v>
      </c>
      <c r="J220" s="772">
        <f t="shared" si="244"/>
        <v>100</v>
      </c>
      <c r="K220" s="417">
        <v>12</v>
      </c>
      <c r="L220" s="601">
        <f t="shared" si="231"/>
        <v>57.142857142857146</v>
      </c>
      <c r="M220" s="417">
        <v>9</v>
      </c>
      <c r="N220" s="601">
        <f t="shared" si="232"/>
        <v>42.857142857142854</v>
      </c>
      <c r="O220" s="417">
        <v>4</v>
      </c>
      <c r="P220" s="601">
        <f t="shared" si="233"/>
        <v>19.047619047619047</v>
      </c>
      <c r="Q220" s="417">
        <v>13</v>
      </c>
      <c r="R220" s="601">
        <f t="shared" si="234"/>
        <v>61.904761904761905</v>
      </c>
      <c r="S220" s="417">
        <v>3</v>
      </c>
      <c r="T220" s="601">
        <f t="shared" si="235"/>
        <v>14.285714285714286</v>
      </c>
      <c r="U220" s="417">
        <v>1</v>
      </c>
      <c r="V220" s="601">
        <f t="shared" si="236"/>
        <v>4.7619047619047619</v>
      </c>
      <c r="W220" s="417">
        <v>21</v>
      </c>
      <c r="X220" s="601">
        <f t="shared" si="237"/>
        <v>100</v>
      </c>
      <c r="Y220" s="417"/>
      <c r="Z220" s="415"/>
      <c r="AA220" s="417"/>
      <c r="AB220" s="415"/>
      <c r="AC220" s="417"/>
      <c r="AD220" s="414"/>
      <c r="AE220" s="417"/>
      <c r="AF220" s="427"/>
      <c r="AG220" s="436"/>
      <c r="AH220" s="427"/>
      <c r="AI220" s="417">
        <v>3</v>
      </c>
      <c r="AJ220" s="601">
        <f t="shared" si="239"/>
        <v>14.285714285714286</v>
      </c>
      <c r="AK220" s="417">
        <v>3</v>
      </c>
      <c r="AL220" s="601">
        <f t="shared" si="240"/>
        <v>14.285714285714286</v>
      </c>
      <c r="AM220" s="417"/>
      <c r="AN220" s="415"/>
      <c r="AO220" s="417">
        <v>15</v>
      </c>
      <c r="AP220" s="601">
        <f t="shared" si="241"/>
        <v>71.428571428571431</v>
      </c>
    </row>
    <row r="221" spans="1:42" x14ac:dyDescent="0.2">
      <c r="A221" s="805">
        <v>5</v>
      </c>
      <c r="B221" s="846"/>
      <c r="C221" s="23" t="s">
        <v>200</v>
      </c>
      <c r="D221" s="799">
        <v>1</v>
      </c>
      <c r="E221" s="417">
        <v>0</v>
      </c>
      <c r="F221" s="55">
        <v>11</v>
      </c>
      <c r="G221" s="55">
        <v>0</v>
      </c>
      <c r="H221" s="417">
        <v>0</v>
      </c>
      <c r="I221" s="55">
        <v>11</v>
      </c>
      <c r="J221" s="772">
        <f t="shared" si="244"/>
        <v>100</v>
      </c>
      <c r="K221" s="417">
        <v>7</v>
      </c>
      <c r="L221" s="601">
        <f t="shared" si="231"/>
        <v>63.636363636363633</v>
      </c>
      <c r="M221" s="417">
        <v>4</v>
      </c>
      <c r="N221" s="601">
        <f t="shared" si="232"/>
        <v>36.363636363636367</v>
      </c>
      <c r="O221" s="417"/>
      <c r="P221" s="601"/>
      <c r="Q221" s="417">
        <v>8</v>
      </c>
      <c r="R221" s="601">
        <f t="shared" si="234"/>
        <v>72.727272727272734</v>
      </c>
      <c r="S221" s="417">
        <v>3</v>
      </c>
      <c r="T221" s="601">
        <f t="shared" si="235"/>
        <v>27.272727272727273</v>
      </c>
      <c r="U221" s="417"/>
      <c r="V221" s="601"/>
      <c r="W221" s="417">
        <v>11</v>
      </c>
      <c r="X221" s="601">
        <f t="shared" si="237"/>
        <v>100</v>
      </c>
      <c r="Y221" s="417"/>
      <c r="Z221" s="415"/>
      <c r="AA221" s="417"/>
      <c r="AB221" s="415"/>
      <c r="AC221" s="417"/>
      <c r="AD221" s="414"/>
      <c r="AE221" s="417"/>
      <c r="AF221" s="427"/>
      <c r="AG221" s="436"/>
      <c r="AH221" s="427"/>
      <c r="AI221" s="417">
        <v>2</v>
      </c>
      <c r="AJ221" s="601">
        <f t="shared" si="239"/>
        <v>18.181818181818183</v>
      </c>
      <c r="AK221" s="417">
        <v>1</v>
      </c>
      <c r="AL221" s="601">
        <f t="shared" si="240"/>
        <v>9.0909090909090917</v>
      </c>
      <c r="AM221" s="417"/>
      <c r="AN221" s="415"/>
      <c r="AO221" s="417">
        <v>8</v>
      </c>
      <c r="AP221" s="601">
        <f t="shared" si="241"/>
        <v>72.727272727272734</v>
      </c>
    </row>
    <row r="222" spans="1:42" x14ac:dyDescent="0.2">
      <c r="A222" s="805">
        <v>6</v>
      </c>
      <c r="B222" s="846"/>
      <c r="C222" s="23" t="s">
        <v>201</v>
      </c>
      <c r="D222" s="799">
        <v>1</v>
      </c>
      <c r="E222" s="417">
        <v>0</v>
      </c>
      <c r="F222" s="55">
        <v>11</v>
      </c>
      <c r="G222" s="55">
        <v>0</v>
      </c>
      <c r="H222" s="417">
        <v>0</v>
      </c>
      <c r="I222" s="55">
        <v>11</v>
      </c>
      <c r="J222" s="772">
        <f t="shared" si="244"/>
        <v>100</v>
      </c>
      <c r="K222" s="417">
        <v>6</v>
      </c>
      <c r="L222" s="601">
        <f t="shared" si="231"/>
        <v>54.545454545454547</v>
      </c>
      <c r="M222" s="417">
        <v>5</v>
      </c>
      <c r="N222" s="601">
        <f t="shared" si="232"/>
        <v>45.454545454545453</v>
      </c>
      <c r="O222" s="417">
        <v>2</v>
      </c>
      <c r="P222" s="601">
        <f t="shared" si="233"/>
        <v>18.181818181818183</v>
      </c>
      <c r="Q222" s="417">
        <v>5</v>
      </c>
      <c r="R222" s="601">
        <f t="shared" si="234"/>
        <v>45.454545454545453</v>
      </c>
      <c r="S222" s="417">
        <v>2</v>
      </c>
      <c r="T222" s="601">
        <f t="shared" si="235"/>
        <v>18.181818181818183</v>
      </c>
      <c r="U222" s="417">
        <v>2</v>
      </c>
      <c r="V222" s="601">
        <f t="shared" si="236"/>
        <v>18.181818181818183</v>
      </c>
      <c r="W222" s="417">
        <v>7</v>
      </c>
      <c r="X222" s="601">
        <f t="shared" si="237"/>
        <v>63.636363636363633</v>
      </c>
      <c r="Y222" s="417">
        <v>1</v>
      </c>
      <c r="Z222" s="601">
        <f t="shared" ref="Z222:Z223" si="245">Y222*100/F222</f>
        <v>9.0909090909090917</v>
      </c>
      <c r="AA222" s="417"/>
      <c r="AB222" s="415"/>
      <c r="AC222" s="417"/>
      <c r="AD222" s="414"/>
      <c r="AE222" s="417">
        <v>3</v>
      </c>
      <c r="AF222" s="601">
        <f t="shared" ref="AF222:AF223" si="246">AE222*100/F222</f>
        <v>27.272727272727273</v>
      </c>
      <c r="AG222" s="436"/>
      <c r="AH222" s="427"/>
      <c r="AI222" s="417">
        <v>2</v>
      </c>
      <c r="AJ222" s="601">
        <f t="shared" si="239"/>
        <v>18.181818181818183</v>
      </c>
      <c r="AK222" s="417">
        <v>3</v>
      </c>
      <c r="AL222" s="601">
        <f t="shared" si="240"/>
        <v>27.272727272727273</v>
      </c>
      <c r="AM222" s="417"/>
      <c r="AN222" s="415"/>
      <c r="AO222" s="417">
        <v>6</v>
      </c>
      <c r="AP222" s="601">
        <f t="shared" si="241"/>
        <v>54.545454545454547</v>
      </c>
    </row>
    <row r="223" spans="1:42" x14ac:dyDescent="0.2">
      <c r="A223" s="805">
        <v>7</v>
      </c>
      <c r="B223" s="846"/>
      <c r="C223" s="156" t="s">
        <v>202</v>
      </c>
      <c r="D223" s="799">
        <v>1</v>
      </c>
      <c r="E223" s="417">
        <v>0</v>
      </c>
      <c r="F223" s="55">
        <v>21</v>
      </c>
      <c r="G223" s="55">
        <v>0</v>
      </c>
      <c r="H223" s="417">
        <v>0</v>
      </c>
      <c r="I223" s="55">
        <v>21</v>
      </c>
      <c r="J223" s="772">
        <f t="shared" si="244"/>
        <v>100</v>
      </c>
      <c r="K223" s="417">
        <v>13</v>
      </c>
      <c r="L223" s="601">
        <f t="shared" si="231"/>
        <v>61.904761904761905</v>
      </c>
      <c r="M223" s="417">
        <v>8</v>
      </c>
      <c r="N223" s="601">
        <f t="shared" si="232"/>
        <v>38.095238095238095</v>
      </c>
      <c r="O223" s="417">
        <v>4</v>
      </c>
      <c r="P223" s="601">
        <f t="shared" si="233"/>
        <v>19.047619047619047</v>
      </c>
      <c r="Q223" s="417">
        <v>12</v>
      </c>
      <c r="R223" s="601">
        <f t="shared" si="234"/>
        <v>57.142857142857146</v>
      </c>
      <c r="S223" s="417">
        <v>4</v>
      </c>
      <c r="T223" s="601">
        <f t="shared" si="235"/>
        <v>19.047619047619047</v>
      </c>
      <c r="U223" s="417">
        <v>1</v>
      </c>
      <c r="V223" s="601">
        <f t="shared" si="236"/>
        <v>4.7619047619047619</v>
      </c>
      <c r="W223" s="417">
        <v>17</v>
      </c>
      <c r="X223" s="601">
        <f t="shared" si="237"/>
        <v>80.952380952380949</v>
      </c>
      <c r="Y223" s="417">
        <v>1</v>
      </c>
      <c r="Z223" s="601">
        <f t="shared" si="245"/>
        <v>4.7619047619047619</v>
      </c>
      <c r="AA223" s="417">
        <v>1</v>
      </c>
      <c r="AB223" s="601">
        <f>AA223*100/F223</f>
        <v>4.7619047619047619</v>
      </c>
      <c r="AC223" s="417"/>
      <c r="AD223" s="414"/>
      <c r="AE223" s="446">
        <v>2</v>
      </c>
      <c r="AF223" s="601">
        <f t="shared" si="246"/>
        <v>9.5238095238095237</v>
      </c>
      <c r="AG223" s="436"/>
      <c r="AH223" s="427"/>
      <c r="AI223" s="417">
        <v>4</v>
      </c>
      <c r="AJ223" s="601">
        <f t="shared" si="239"/>
        <v>19.047619047619047</v>
      </c>
      <c r="AK223" s="417">
        <v>5</v>
      </c>
      <c r="AL223" s="601">
        <f t="shared" si="240"/>
        <v>23.80952380952381</v>
      </c>
      <c r="AM223" s="417"/>
      <c r="AN223" s="415"/>
      <c r="AO223" s="417">
        <v>12</v>
      </c>
      <c r="AP223" s="601">
        <f t="shared" si="241"/>
        <v>57.142857142857146</v>
      </c>
    </row>
    <row r="224" spans="1:42" x14ac:dyDescent="0.2">
      <c r="A224" s="827" t="s">
        <v>263</v>
      </c>
      <c r="B224" s="828"/>
      <c r="C224" s="828"/>
      <c r="D224" s="828"/>
      <c r="E224" s="828"/>
      <c r="F224" s="828"/>
      <c r="G224" s="828"/>
      <c r="H224" s="828"/>
      <c r="I224" s="828"/>
      <c r="J224" s="828"/>
      <c r="K224" s="828"/>
      <c r="L224" s="828"/>
      <c r="M224" s="828"/>
      <c r="N224" s="828"/>
      <c r="O224" s="828"/>
      <c r="P224" s="828"/>
      <c r="Q224" s="828"/>
      <c r="R224" s="828"/>
      <c r="S224" s="828"/>
      <c r="T224" s="828"/>
      <c r="U224" s="828"/>
      <c r="V224" s="828"/>
      <c r="W224" s="828"/>
      <c r="X224" s="828"/>
      <c r="Y224" s="828"/>
      <c r="Z224" s="828"/>
      <c r="AA224" s="828"/>
      <c r="AB224" s="828"/>
      <c r="AC224" s="828"/>
      <c r="AD224" s="828"/>
      <c r="AE224" s="828"/>
      <c r="AF224" s="828"/>
      <c r="AG224" s="828"/>
      <c r="AH224" s="828"/>
      <c r="AI224" s="828"/>
      <c r="AJ224" s="828"/>
      <c r="AK224" s="828"/>
      <c r="AL224" s="828"/>
      <c r="AM224" s="828"/>
      <c r="AN224" s="828"/>
      <c r="AO224" s="828"/>
      <c r="AP224" s="829"/>
    </row>
    <row r="225" spans="1:42" ht="24" x14ac:dyDescent="0.2">
      <c r="A225" s="838"/>
      <c r="B225" s="333" t="s">
        <v>205</v>
      </c>
      <c r="C225" s="333">
        <v>76</v>
      </c>
      <c r="D225" s="16">
        <f>D232+D247+D256+D268+D280+D297+D303+D317</f>
        <v>67</v>
      </c>
      <c r="E225" s="16">
        <f>E228+E229+E230+E231+E232+E247+E256+E268+E280+E297+E303+E317</f>
        <v>9</v>
      </c>
      <c r="F225" s="16">
        <f>F228+F229+F230+F231+F232+F247+F256+F268+F280+F297+F303+F317</f>
        <v>1696</v>
      </c>
      <c r="G225" s="333">
        <f t="shared" ref="G225" si="247">G226+G227</f>
        <v>259</v>
      </c>
      <c r="H225" s="157">
        <f t="shared" ref="H225:H227" si="248">G225/F225*100</f>
        <v>15.271226415094338</v>
      </c>
      <c r="I225" s="333">
        <f t="shared" ref="I225" si="249">I226+I227</f>
        <v>1437</v>
      </c>
      <c r="J225" s="158">
        <f>I225/F225*100</f>
        <v>84.728773584905653</v>
      </c>
      <c r="K225" s="447">
        <f>K228+K229+K230+K231+K232+K247+K256+K268+K280+K297+K303+K317</f>
        <v>1070</v>
      </c>
      <c r="L225" s="157">
        <f>K225*100/F225</f>
        <v>63.089622641509436</v>
      </c>
      <c r="M225" s="447">
        <f>M228+M229+M230+M231+M232+M247+M256+M268+M280+M297+M303+M317</f>
        <v>626</v>
      </c>
      <c r="N225" s="157">
        <f>M225*100/F225</f>
        <v>36.910377358490564</v>
      </c>
      <c r="O225" s="447">
        <f>O228+O229+O230+O231+O232+O247+O256+O268+O280+O297+O303+O317</f>
        <v>149</v>
      </c>
      <c r="P225" s="157">
        <f>O225*100/F225</f>
        <v>8.7853773584905657</v>
      </c>
      <c r="Q225" s="447">
        <f>Q228+Q229+Q230+Q231+Q232+Q247+Q256+Q268+Q280+Q297+Q303+Q317</f>
        <v>796</v>
      </c>
      <c r="R225" s="157">
        <f>Q225*100/F225</f>
        <v>46.933962264150942</v>
      </c>
      <c r="S225" s="447">
        <f>S228+S229+S230+S231+S232+S247+S256+S268+S280+S297+S303+S317</f>
        <v>646</v>
      </c>
      <c r="T225" s="157">
        <f>S225*100/F225</f>
        <v>38.089622641509436</v>
      </c>
      <c r="U225" s="447">
        <f>U228+U229+U230+U231+U232+U247+U256+U268+U280+U297+U303+U317</f>
        <v>105</v>
      </c>
      <c r="V225" s="157">
        <f>U225*100/F225</f>
        <v>6.1910377358490569</v>
      </c>
      <c r="W225" s="447">
        <f>W228+W229+W230+W231+W232+W247+W256+W268+W280+W297+W303+W317</f>
        <v>1520</v>
      </c>
      <c r="X225" s="157">
        <f>W225*100/F225</f>
        <v>89.622641509433961</v>
      </c>
      <c r="Y225" s="447">
        <f>Y228+Y229+Y230+Y231+Y232+Y247+Y256+Y268+Y280+Y297+Y303+Y317</f>
        <v>2</v>
      </c>
      <c r="Z225" s="157">
        <f>Y225*100/F225</f>
        <v>0.11792452830188679</v>
      </c>
      <c r="AA225" s="447">
        <f>AA228+AA229+AA230+AA231+AA232+AA247+AA256+AA268+AA280+AA297+AA303+AA317</f>
        <v>165</v>
      </c>
      <c r="AB225" s="157">
        <f>AA225*100/F225</f>
        <v>9.7287735849056602</v>
      </c>
      <c r="AC225" s="447">
        <f>AC228+AC229+AC230+AC231+AC232+AC247+AC256+AC268+AC280+AC297+AC303+AC317</f>
        <v>4</v>
      </c>
      <c r="AD225" s="157">
        <f>AC225*100/F225</f>
        <v>0.23584905660377359</v>
      </c>
      <c r="AE225" s="447">
        <f>AE228+AE229+AE230+AE231+AE232+AE247+AE256+AE268+AE280+AE297+AE303+AE317</f>
        <v>1</v>
      </c>
      <c r="AF225" s="157">
        <f>AE225*100/F225</f>
        <v>5.8962264150943397E-2</v>
      </c>
      <c r="AG225" s="447">
        <f>AG228+AG229+AG230+AG231+AG232+AG247+AG256+AG268+AG280+AG297+AG303+AG317</f>
        <v>4</v>
      </c>
      <c r="AH225" s="157">
        <f>AG225*100/F225</f>
        <v>0.23584905660377359</v>
      </c>
      <c r="AI225" s="447">
        <f>AI228+AI229+AI230+AI231+AI232+AI247+AI256+AI268+AI280+AI297+AI303+AI317</f>
        <v>350</v>
      </c>
      <c r="AJ225" s="157">
        <f>AI225*100/F225</f>
        <v>20.636792452830189</v>
      </c>
      <c r="AK225" s="447">
        <f>AK228+AK229+AK230+AK231+AK232+AK247+AK256+AK268+AK280+AK297+AK303+AK317</f>
        <v>240</v>
      </c>
      <c r="AL225" s="157">
        <f>AK225*100/F225</f>
        <v>14.150943396226415</v>
      </c>
      <c r="AM225" s="447">
        <f>AM228+AM229+AM230+AM231+AM232+AM247+AM256+AM268+AM280+AM297+AM303+AM317</f>
        <v>13</v>
      </c>
      <c r="AN225" s="157">
        <f>AM225*100/F225</f>
        <v>0.76650943396226412</v>
      </c>
      <c r="AO225" s="447">
        <f>AO228+AO229+AO230+AO231+AO232+AO247+AO256+AO268+AO280+AO297+AO303+AO317</f>
        <v>1093</v>
      </c>
      <c r="AP225" s="157">
        <f>AO225*100/F225</f>
        <v>64.445754716981128</v>
      </c>
    </row>
    <row r="226" spans="1:42" x14ac:dyDescent="0.2">
      <c r="A226" s="838"/>
      <c r="B226" s="333" t="s">
        <v>22</v>
      </c>
      <c r="C226" s="333">
        <v>9</v>
      </c>
      <c r="D226" s="16"/>
      <c r="E226" s="16">
        <f>E228+E229+E230+E231+E233+E257+E269+E281+E304</f>
        <v>9</v>
      </c>
      <c r="F226" s="16">
        <f>F228+F229+F230+F231+F233+F257+F269+F281+F304</f>
        <v>259</v>
      </c>
      <c r="G226" s="159">
        <f>G228+G229+G230+G231+G233+G257+G269+G281+G304</f>
        <v>259</v>
      </c>
      <c r="H226" s="157">
        <f t="shared" si="248"/>
        <v>100</v>
      </c>
      <c r="I226" s="16">
        <f t="shared" ref="I226" si="250">I228+I229+I230+I231+I233+I257+I269+I281+I304</f>
        <v>0</v>
      </c>
      <c r="J226" s="158">
        <f>I226/F226*100</f>
        <v>0</v>
      </c>
      <c r="K226" s="159">
        <f>K228+K229+K230+K231+K233+K257+K269+K281+K304</f>
        <v>185</v>
      </c>
      <c r="L226" s="157">
        <f>K226*100/F226</f>
        <v>71.428571428571431</v>
      </c>
      <c r="M226" s="159">
        <f>M228+M229+M230+M231+M233+M257+M269+M281+M304</f>
        <v>74</v>
      </c>
      <c r="N226" s="157">
        <f t="shared" ref="N226:N227" si="251">M226*100/F226</f>
        <v>28.571428571428573</v>
      </c>
      <c r="O226" s="159">
        <f>O228+O229+O230+O231+O233+O257+O269+O281+O304</f>
        <v>19</v>
      </c>
      <c r="P226" s="157">
        <f t="shared" ref="P226:P227" si="252">O226*100/F226</f>
        <v>7.3359073359073363</v>
      </c>
      <c r="Q226" s="159">
        <f>Q228+Q229+Q230+Q231+Q233+Q257+Q269+Q281+Q304</f>
        <v>128</v>
      </c>
      <c r="R226" s="157">
        <f t="shared" ref="R226:R227" si="253">Q226*100/F226</f>
        <v>49.420849420849422</v>
      </c>
      <c r="S226" s="159">
        <f>S228+S229+S230+S231+S233+S257+S269+S281+S304</f>
        <v>93</v>
      </c>
      <c r="T226" s="157">
        <f t="shared" ref="T226:T227" si="254">S226*100/F226</f>
        <v>35.907335907335906</v>
      </c>
      <c r="U226" s="159">
        <f>U228+U229+U230+U231+U233+U257+U269+U281+U304</f>
        <v>19</v>
      </c>
      <c r="V226" s="157">
        <f t="shared" ref="V226:V227" si="255">U226*100/F226</f>
        <v>7.3359073359073363</v>
      </c>
      <c r="W226" s="159">
        <f>W228+W229+W230+W231+W233+W257+W269+W281+W304</f>
        <v>243</v>
      </c>
      <c r="X226" s="157">
        <f t="shared" ref="X226:X227" si="256">W226*100/F226</f>
        <v>93.822393822393821</v>
      </c>
      <c r="Y226" s="159">
        <f>Y228+Y229+Y230+Y231+Y233+Y257+Y269+Y281+Y304</f>
        <v>1</v>
      </c>
      <c r="Z226" s="157">
        <f t="shared" ref="Z226:Z227" si="257">Y226*100/F226</f>
        <v>0.38610038610038611</v>
      </c>
      <c r="AA226" s="159">
        <f>AA228+AA229+AA230+AA231+AA233+AA257+AA269+AA281+AA304</f>
        <v>13</v>
      </c>
      <c r="AB226" s="157">
        <f t="shared" ref="AB226:AB227" si="258">AA226*100/F226</f>
        <v>5.019305019305019</v>
      </c>
      <c r="AC226" s="159">
        <f>AC228+AC229+AC230+AC231+AC233+AC257+AC269+AC281+AC304</f>
        <v>0</v>
      </c>
      <c r="AD226" s="157">
        <f t="shared" ref="AD226:AD227" si="259">AC226*100/F226</f>
        <v>0</v>
      </c>
      <c r="AE226" s="159">
        <f>AE228+AE229+AE230+AE231+AE233+AE257+AE269+AE281+AE304</f>
        <v>0</v>
      </c>
      <c r="AF226" s="157">
        <f t="shared" ref="AF226:AF227" si="260">AE226*100/F226</f>
        <v>0</v>
      </c>
      <c r="AG226" s="159">
        <f>AG228+AG229+AG230+AG231+AG233+AG257+AG269+AG281+AG304</f>
        <v>2</v>
      </c>
      <c r="AH226" s="157">
        <f t="shared" ref="AH226:AH227" si="261">AG226*100/F226</f>
        <v>0.77220077220077221</v>
      </c>
      <c r="AI226" s="159">
        <f>AI228+AI229+AI230+AI231+AI233+AI257+AI269+AI281+AI304</f>
        <v>41</v>
      </c>
      <c r="AJ226" s="157">
        <f t="shared" ref="AJ226:AJ227" si="262">AI226*100/F226</f>
        <v>15.83011583011583</v>
      </c>
      <c r="AK226" s="159">
        <f>AK228+AK229+AK230+AK231+AK233+AK257+AK269+AK281+AK304</f>
        <v>24</v>
      </c>
      <c r="AL226" s="157">
        <f t="shared" ref="AL226:AL227" si="263">AK226*100/F226</f>
        <v>9.2664092664092657</v>
      </c>
      <c r="AM226" s="159">
        <f>AM228+AM229+AM230+AM231+AM233+AM257+AM269+AM281+AM304</f>
        <v>2</v>
      </c>
      <c r="AN226" s="157">
        <f t="shared" ref="AN226:AN227" si="264">AM226*100/F226</f>
        <v>0.77220077220077221</v>
      </c>
      <c r="AO226" s="159">
        <f>AO228+AO229+AO230+AO231+AO233+AO257+AO269+AO281+AO304</f>
        <v>192</v>
      </c>
      <c r="AP226" s="157">
        <f t="shared" ref="AP226:AP227" si="265">AO226*100/F226</f>
        <v>74.131274131274125</v>
      </c>
    </row>
    <row r="227" spans="1:42" x14ac:dyDescent="0.2">
      <c r="A227" s="838"/>
      <c r="B227" s="333" t="s">
        <v>23</v>
      </c>
      <c r="C227" s="333">
        <v>67</v>
      </c>
      <c r="D227" s="16">
        <v>67</v>
      </c>
      <c r="E227" s="16"/>
      <c r="F227" s="16">
        <f>F234+F247+F258+F270+F282+F297+F305+F317</f>
        <v>1437</v>
      </c>
      <c r="G227" s="16">
        <f t="shared" ref="G227" si="266">G234+G247+G258+G270+G282+G297+G305+G317</f>
        <v>0</v>
      </c>
      <c r="H227" s="157">
        <f t="shared" si="248"/>
        <v>0</v>
      </c>
      <c r="I227" s="16">
        <f t="shared" ref="I227" si="267">I234+I247+I258+I270+I282+I297+I305+I317</f>
        <v>1437</v>
      </c>
      <c r="J227" s="158">
        <f>I227/F227*100</f>
        <v>100</v>
      </c>
      <c r="K227" s="437">
        <f>K234+K247+K258+K270+K282+K297+K305+K317</f>
        <v>885</v>
      </c>
      <c r="L227" s="157">
        <f>K227*100/F227</f>
        <v>61.586638830897705</v>
      </c>
      <c r="M227" s="437">
        <f>M234+M247+M258+M270+M282+M297+M305+M317</f>
        <v>552</v>
      </c>
      <c r="N227" s="157">
        <f t="shared" si="251"/>
        <v>38.413361169102295</v>
      </c>
      <c r="O227" s="437">
        <f>O234+O247+O258+O270+O282+O297+O305+O317</f>
        <v>130</v>
      </c>
      <c r="P227" s="157">
        <f t="shared" si="252"/>
        <v>9.0466249130132219</v>
      </c>
      <c r="Q227" s="437">
        <f>Q234+Q247+Q258+Q270+Q282+Q297+Q305+Q317</f>
        <v>668</v>
      </c>
      <c r="R227" s="157">
        <f t="shared" si="253"/>
        <v>46.485734168406402</v>
      </c>
      <c r="S227" s="437">
        <f>S234+S247+S258+S270+S282+S297+S305+S317</f>
        <v>553</v>
      </c>
      <c r="T227" s="157">
        <f t="shared" si="254"/>
        <v>38.48295059151009</v>
      </c>
      <c r="U227" s="437">
        <f>U234+U247+U258+U270+U282+U297+U305+U317</f>
        <v>86</v>
      </c>
      <c r="V227" s="157">
        <f t="shared" si="255"/>
        <v>5.9846903270702851</v>
      </c>
      <c r="W227" s="437">
        <f>W234+W247+W258+W270+W282+W297+W305+W317</f>
        <v>1277</v>
      </c>
      <c r="X227" s="157">
        <f t="shared" si="256"/>
        <v>88.865692414752957</v>
      </c>
      <c r="Y227" s="437">
        <f>Y234+Y247+Y258+Y270+Y282+Y297+Y305+Y317</f>
        <v>1</v>
      </c>
      <c r="Z227" s="157">
        <f t="shared" si="257"/>
        <v>6.9589422407794019E-2</v>
      </c>
      <c r="AA227" s="437">
        <f>AA234+AA247+AA258+AA270+AA282+AA297+AA305+AA317</f>
        <v>152</v>
      </c>
      <c r="AB227" s="157">
        <f t="shared" si="258"/>
        <v>10.57759220598469</v>
      </c>
      <c r="AC227" s="437">
        <f>AC234+AC247+AC258+AC270+AC282+AC297+AC305+AC317</f>
        <v>4</v>
      </c>
      <c r="AD227" s="157">
        <f t="shared" si="259"/>
        <v>0.27835768963117608</v>
      </c>
      <c r="AE227" s="437">
        <f>AE234+AE247+AE258+AE270+AE282+AE297+AE305+AE317</f>
        <v>1</v>
      </c>
      <c r="AF227" s="157">
        <f t="shared" si="260"/>
        <v>6.9589422407794019E-2</v>
      </c>
      <c r="AG227" s="437">
        <f>AG234+AG247+AG258+AG270+AG282+AG297+AG305+AG317</f>
        <v>2</v>
      </c>
      <c r="AH227" s="157">
        <f t="shared" si="261"/>
        <v>0.13917884481558804</v>
      </c>
      <c r="AI227" s="437">
        <f>AI234+AI247+AI258+AI270+AI282+AI297+AI305+AI317</f>
        <v>309</v>
      </c>
      <c r="AJ227" s="157">
        <f t="shared" si="262"/>
        <v>21.503131524008349</v>
      </c>
      <c r="AK227" s="437">
        <f>AK234+AK247+AK258+AK270+AK282+AK297+AK305+AK317</f>
        <v>216</v>
      </c>
      <c r="AL227" s="157">
        <f t="shared" si="263"/>
        <v>15.031315240083508</v>
      </c>
      <c r="AM227" s="437">
        <f>AM234+AM247+AM258+AM270+AM282+AM297+AM305+AM317</f>
        <v>11</v>
      </c>
      <c r="AN227" s="157">
        <f t="shared" si="264"/>
        <v>0.76548364648573419</v>
      </c>
      <c r="AO227" s="437">
        <f>AO234+AO247+AO258+AO270+AO282+AO297+AO305+AO317</f>
        <v>901</v>
      </c>
      <c r="AP227" s="157">
        <f t="shared" si="265"/>
        <v>62.700069589422405</v>
      </c>
    </row>
    <row r="228" spans="1:42" s="491" customFormat="1" ht="24" x14ac:dyDescent="0.25">
      <c r="A228" s="483">
        <v>1</v>
      </c>
      <c r="B228" s="160" t="s">
        <v>206</v>
      </c>
      <c r="C228" s="489" t="s">
        <v>207</v>
      </c>
      <c r="D228" s="490"/>
      <c r="E228" s="483">
        <v>1</v>
      </c>
      <c r="F228" s="483">
        <v>31</v>
      </c>
      <c r="G228" s="263">
        <v>31</v>
      </c>
      <c r="H228" s="479">
        <f t="shared" ref="H228:H231" si="268">G228*100/F228</f>
        <v>100</v>
      </c>
      <c r="I228" s="263">
        <v>0</v>
      </c>
      <c r="J228" s="244">
        <f>I228*100/F228</f>
        <v>0</v>
      </c>
      <c r="K228" s="56">
        <v>23</v>
      </c>
      <c r="L228" s="244">
        <f>K228*100/F228</f>
        <v>74.193548387096769</v>
      </c>
      <c r="M228" s="56">
        <v>8</v>
      </c>
      <c r="N228" s="244">
        <f>M228*100/F228</f>
        <v>25.806451612903224</v>
      </c>
      <c r="O228" s="56">
        <v>2</v>
      </c>
      <c r="P228" s="244">
        <f>O228*100/F228</f>
        <v>6.4516129032258061</v>
      </c>
      <c r="Q228" s="56">
        <v>17</v>
      </c>
      <c r="R228" s="244">
        <f>Q228*100/F228</f>
        <v>54.838709677419352</v>
      </c>
      <c r="S228" s="56">
        <v>12</v>
      </c>
      <c r="T228" s="244">
        <f>S228*100/F228</f>
        <v>38.70967741935484</v>
      </c>
      <c r="U228" s="56"/>
      <c r="V228" s="245"/>
      <c r="W228" s="56">
        <v>28</v>
      </c>
      <c r="X228" s="244">
        <f>W228*100/F228</f>
        <v>90.322580645161295</v>
      </c>
      <c r="Y228" s="56">
        <v>1</v>
      </c>
      <c r="Z228" s="244">
        <f>Y228*100/F228</f>
        <v>3.225806451612903</v>
      </c>
      <c r="AA228" s="56">
        <v>2</v>
      </c>
      <c r="AB228" s="244">
        <f>AA228*100/F228</f>
        <v>6.4516129032258061</v>
      </c>
      <c r="AC228" s="56"/>
      <c r="AD228" s="245"/>
      <c r="AE228" s="56"/>
      <c r="AF228" s="245"/>
      <c r="AG228" s="56"/>
      <c r="AH228" s="245"/>
      <c r="AI228" s="56"/>
      <c r="AJ228" s="245"/>
      <c r="AK228" s="56">
        <v>2</v>
      </c>
      <c r="AL228" s="244">
        <f>AK228*100/F228</f>
        <v>6.4516129032258061</v>
      </c>
      <c r="AM228" s="281">
        <v>1</v>
      </c>
      <c r="AN228" s="244">
        <f>AM228*100/F228</f>
        <v>3.225806451612903</v>
      </c>
      <c r="AO228" s="56">
        <v>28</v>
      </c>
      <c r="AP228" s="247">
        <f>AO228*100/F228</f>
        <v>90.322580645161295</v>
      </c>
    </row>
    <row r="229" spans="1:42" s="491" customFormat="1" ht="24" x14ac:dyDescent="0.25">
      <c r="A229" s="482">
        <v>1</v>
      </c>
      <c r="B229" s="492" t="s">
        <v>509</v>
      </c>
      <c r="C229" s="493" t="s">
        <v>510</v>
      </c>
      <c r="D229" s="126"/>
      <c r="E229" s="481">
        <v>1</v>
      </c>
      <c r="F229" s="481">
        <v>31</v>
      </c>
      <c r="G229" s="481">
        <v>31</v>
      </c>
      <c r="H229" s="481">
        <f t="shared" si="268"/>
        <v>100</v>
      </c>
      <c r="I229" s="481"/>
      <c r="J229" s="115">
        <f>I229*100/F229</f>
        <v>0</v>
      </c>
      <c r="K229" s="481">
        <v>23</v>
      </c>
      <c r="L229" s="115">
        <f>K229*100/F229</f>
        <v>74.193548387096769</v>
      </c>
      <c r="M229" s="481">
        <v>8</v>
      </c>
      <c r="N229" s="115">
        <f>M229*100/F229</f>
        <v>25.806451612903224</v>
      </c>
      <c r="O229" s="481">
        <v>1</v>
      </c>
      <c r="P229" s="115">
        <f>O229*100/F229</f>
        <v>3.225806451612903</v>
      </c>
      <c r="Q229" s="481">
        <v>18</v>
      </c>
      <c r="R229" s="115">
        <f>Q229*100/F229</f>
        <v>58.064516129032256</v>
      </c>
      <c r="S229" s="481">
        <v>9</v>
      </c>
      <c r="T229" s="115">
        <f>S229*100/F229</f>
        <v>29.032258064516128</v>
      </c>
      <c r="U229" s="481">
        <v>3</v>
      </c>
      <c r="V229" s="115">
        <f>U229*100/F229</f>
        <v>9.67741935483871</v>
      </c>
      <c r="W229" s="481">
        <v>31</v>
      </c>
      <c r="X229" s="115">
        <f>W229*100/F229</f>
        <v>100</v>
      </c>
      <c r="Y229" s="481"/>
      <c r="Z229" s="481"/>
      <c r="AA229" s="481"/>
      <c r="AB229" s="481"/>
      <c r="AC229" s="481"/>
      <c r="AD229" s="481"/>
      <c r="AE229" s="481"/>
      <c r="AF229" s="481"/>
      <c r="AG229" s="481"/>
      <c r="AH229" s="481"/>
      <c r="AI229" s="481">
        <v>5</v>
      </c>
      <c r="AJ229" s="115">
        <f>AI229*100/F229</f>
        <v>16.129032258064516</v>
      </c>
      <c r="AK229" s="481">
        <v>3</v>
      </c>
      <c r="AL229" s="115">
        <f>AK229*100/F229</f>
        <v>9.67741935483871</v>
      </c>
      <c r="AM229" s="481"/>
      <c r="AN229" s="22"/>
      <c r="AO229" s="481">
        <v>23</v>
      </c>
      <c r="AP229" s="115">
        <f>AO229*100/F229</f>
        <v>74.193548387096769</v>
      </c>
    </row>
    <row r="230" spans="1:42" s="491" customFormat="1" ht="24" x14ac:dyDescent="0.25">
      <c r="A230" s="483">
        <v>1</v>
      </c>
      <c r="B230" s="160" t="s">
        <v>208</v>
      </c>
      <c r="C230" s="494" t="s">
        <v>209</v>
      </c>
      <c r="D230" s="480"/>
      <c r="E230" s="479">
        <v>1</v>
      </c>
      <c r="F230" s="479">
        <v>31</v>
      </c>
      <c r="G230" s="479">
        <v>31</v>
      </c>
      <c r="H230" s="479">
        <f t="shared" si="268"/>
        <v>100</v>
      </c>
      <c r="I230" s="479">
        <v>0</v>
      </c>
      <c r="J230" s="244">
        <f>I230*100/F230</f>
        <v>0</v>
      </c>
      <c r="K230" s="281">
        <v>23</v>
      </c>
      <c r="L230" s="244">
        <f t="shared" ref="L230:L234" si="269">K230*100/F230</f>
        <v>74.193548387096769</v>
      </c>
      <c r="M230" s="281">
        <v>8</v>
      </c>
      <c r="N230" s="244">
        <f>M230*100/F230</f>
        <v>25.806451612903224</v>
      </c>
      <c r="O230" s="281">
        <v>5</v>
      </c>
      <c r="P230" s="244">
        <f>O230*100/F230</f>
        <v>16.129032258064516</v>
      </c>
      <c r="Q230" s="281">
        <v>14</v>
      </c>
      <c r="R230" s="244">
        <f>Q230*100/F230</f>
        <v>45.161290322580648</v>
      </c>
      <c r="S230" s="281">
        <v>11</v>
      </c>
      <c r="T230" s="244">
        <f>S230*100/F230</f>
        <v>35.483870967741936</v>
      </c>
      <c r="U230" s="281">
        <v>1</v>
      </c>
      <c r="V230" s="244">
        <f>U230*100/F230</f>
        <v>3.225806451612903</v>
      </c>
      <c r="W230" s="281">
        <v>31</v>
      </c>
      <c r="X230" s="244">
        <f>W230*100/F230</f>
        <v>100</v>
      </c>
      <c r="Y230" s="281"/>
      <c r="Z230" s="415"/>
      <c r="AA230" s="281"/>
      <c r="AB230" s="415"/>
      <c r="AC230" s="281"/>
      <c r="AD230" s="414"/>
      <c r="AE230" s="281"/>
      <c r="AF230" s="427"/>
      <c r="AG230" s="281"/>
      <c r="AH230" s="427"/>
      <c r="AI230" s="281"/>
      <c r="AJ230" s="414"/>
      <c r="AK230" s="281">
        <v>5</v>
      </c>
      <c r="AL230" s="244">
        <f>AK230*100/F230</f>
        <v>16.129032258064516</v>
      </c>
      <c r="AM230" s="281"/>
      <c r="AN230" s="415"/>
      <c r="AO230" s="281">
        <v>26</v>
      </c>
      <c r="AP230" s="247">
        <f>AO230*100/F230</f>
        <v>83.870967741935488</v>
      </c>
    </row>
    <row r="231" spans="1:42" s="491" customFormat="1" ht="24" x14ac:dyDescent="0.25">
      <c r="A231" s="482">
        <v>1</v>
      </c>
      <c r="B231" s="492" t="s">
        <v>210</v>
      </c>
      <c r="C231" s="493" t="s">
        <v>211</v>
      </c>
      <c r="D231" s="264"/>
      <c r="E231" s="256">
        <v>1</v>
      </c>
      <c r="F231" s="256">
        <v>31</v>
      </c>
      <c r="G231" s="256">
        <v>31</v>
      </c>
      <c r="H231" s="481">
        <f t="shared" si="268"/>
        <v>100</v>
      </c>
      <c r="I231" s="256">
        <v>0</v>
      </c>
      <c r="J231" s="115">
        <f>I231*100/F231</f>
        <v>0</v>
      </c>
      <c r="K231" s="134">
        <v>22</v>
      </c>
      <c r="L231" s="115">
        <f t="shared" si="269"/>
        <v>70.967741935483872</v>
      </c>
      <c r="M231" s="134">
        <v>9</v>
      </c>
      <c r="N231" s="115">
        <f>M231*100/F231</f>
        <v>29.032258064516128</v>
      </c>
      <c r="O231" s="134">
        <v>1</v>
      </c>
      <c r="P231" s="115">
        <f>O231*100/F231</f>
        <v>3.225806451612903</v>
      </c>
      <c r="Q231" s="134">
        <v>20</v>
      </c>
      <c r="R231" s="115">
        <f>Q231*100/F231</f>
        <v>64.516129032258064</v>
      </c>
      <c r="S231" s="134">
        <v>8</v>
      </c>
      <c r="T231" s="115">
        <f>S231*100/F231</f>
        <v>25.806451612903224</v>
      </c>
      <c r="U231" s="134">
        <v>2</v>
      </c>
      <c r="V231" s="115">
        <f>U231*100/F231</f>
        <v>6.4516129032258061</v>
      </c>
      <c r="W231" s="134">
        <v>31</v>
      </c>
      <c r="X231" s="115">
        <f>W231*100/F231</f>
        <v>100</v>
      </c>
      <c r="Y231" s="134"/>
      <c r="Z231" s="434"/>
      <c r="AA231" s="134"/>
      <c r="AB231" s="434"/>
      <c r="AC231" s="134"/>
      <c r="AD231" s="416"/>
      <c r="AE231" s="134"/>
      <c r="AF231" s="420"/>
      <c r="AG231" s="134"/>
      <c r="AH231" s="420"/>
      <c r="AI231" s="134">
        <v>3</v>
      </c>
      <c r="AJ231" s="115">
        <f>AI231*100/F231</f>
        <v>9.67741935483871</v>
      </c>
      <c r="AK231" s="134">
        <v>1</v>
      </c>
      <c r="AL231" s="115">
        <f>AK231*100/F231</f>
        <v>3.225806451612903</v>
      </c>
      <c r="AM231" s="134"/>
      <c r="AN231" s="434"/>
      <c r="AO231" s="134">
        <v>27</v>
      </c>
      <c r="AP231" s="115">
        <f>AO231*100/F231</f>
        <v>87.096774193548384</v>
      </c>
    </row>
    <row r="232" spans="1:42" x14ac:dyDescent="0.2">
      <c r="A232" s="330">
        <f ca="1">A225:AB232</f>
        <v>0</v>
      </c>
      <c r="B232" s="330" t="s">
        <v>104</v>
      </c>
      <c r="C232" s="330">
        <f>C233+C234</f>
        <v>12</v>
      </c>
      <c r="D232" s="165">
        <v>11</v>
      </c>
      <c r="E232" s="165">
        <v>1</v>
      </c>
      <c r="F232" s="165">
        <f>F235+F236+F237+F238+F239+F240+F241+F242+F243+F244+F245+F246</f>
        <v>272</v>
      </c>
      <c r="G232" s="165">
        <f t="shared" ref="G232" si="270">G233+G234</f>
        <v>31</v>
      </c>
      <c r="H232" s="224">
        <f>G232/F232*100</f>
        <v>11.397058823529411</v>
      </c>
      <c r="I232" s="165">
        <f t="shared" ref="I232" si="271">I233+I234</f>
        <v>241</v>
      </c>
      <c r="J232" s="223">
        <f>I232/F232*100</f>
        <v>88.60294117647058</v>
      </c>
      <c r="K232" s="165">
        <v>170</v>
      </c>
      <c r="L232" s="427">
        <f t="shared" si="269"/>
        <v>62.5</v>
      </c>
      <c r="M232" s="165">
        <v>102</v>
      </c>
      <c r="N232" s="427">
        <f t="shared" ref="N232:N234" si="272">M232*100/F232</f>
        <v>37.5</v>
      </c>
      <c r="O232" s="165">
        <v>30</v>
      </c>
      <c r="P232" s="427">
        <f t="shared" ref="P232:P234" si="273">O232*100/F232</f>
        <v>11.029411764705882</v>
      </c>
      <c r="Q232" s="165">
        <v>117</v>
      </c>
      <c r="R232" s="427">
        <f t="shared" ref="R232:R234" si="274">Q232*100/F232</f>
        <v>43.014705882352942</v>
      </c>
      <c r="S232" s="165">
        <v>115</v>
      </c>
      <c r="T232" s="427">
        <f t="shared" ref="T232:T234" si="275">S232*100/F232</f>
        <v>42.279411764705884</v>
      </c>
      <c r="U232" s="165">
        <v>10</v>
      </c>
      <c r="V232" s="427">
        <f t="shared" ref="V232:V234" si="276">U232*100/F232</f>
        <v>3.6764705882352939</v>
      </c>
      <c r="W232" s="165">
        <v>271</v>
      </c>
      <c r="X232" s="427">
        <f t="shared" ref="X232:X234" si="277">W232*100/F232</f>
        <v>99.632352941176464</v>
      </c>
      <c r="Y232" s="165"/>
      <c r="Z232" s="165"/>
      <c r="AA232" s="165">
        <v>1</v>
      </c>
      <c r="AB232" s="427">
        <f t="shared" ref="AB232:AB235" si="278">AA232*100/F232</f>
        <v>0.36764705882352944</v>
      </c>
      <c r="AC232" s="165"/>
      <c r="AD232" s="165"/>
      <c r="AE232" s="165"/>
      <c r="AF232" s="165"/>
      <c r="AG232" s="165"/>
      <c r="AH232" s="165"/>
      <c r="AI232" s="165">
        <v>69</v>
      </c>
      <c r="AJ232" s="427">
        <f t="shared" ref="AJ232:AJ234" si="279">AI232*100/F232</f>
        <v>25.367647058823529</v>
      </c>
      <c r="AK232" s="165">
        <v>35</v>
      </c>
      <c r="AL232" s="427">
        <f t="shared" ref="AL232:AL234" si="280">AK232*100/F232</f>
        <v>12.867647058823529</v>
      </c>
      <c r="AM232" s="165">
        <v>3</v>
      </c>
      <c r="AN232" s="427">
        <f t="shared" ref="AN232:AN234" si="281">AM232*100/F232</f>
        <v>1.1029411764705883</v>
      </c>
      <c r="AO232" s="165">
        <v>165</v>
      </c>
      <c r="AP232" s="427">
        <f t="shared" ref="AP232:AP234" si="282">AO232*100/F232</f>
        <v>60.661764705882355</v>
      </c>
    </row>
    <row r="233" spans="1:42" x14ac:dyDescent="0.2">
      <c r="A233" s="330"/>
      <c r="B233" s="330" t="s">
        <v>22</v>
      </c>
      <c r="C233" s="330">
        <v>1</v>
      </c>
      <c r="D233" s="165"/>
      <c r="E233" s="165">
        <v>1</v>
      </c>
      <c r="F233" s="165">
        <v>31</v>
      </c>
      <c r="G233" s="165">
        <v>31</v>
      </c>
      <c r="H233" s="224">
        <f t="shared" ref="H233:H234" si="283">G233/F233*100</f>
        <v>100</v>
      </c>
      <c r="I233" s="165">
        <v>0</v>
      </c>
      <c r="J233" s="223">
        <f>I233/F233*100</f>
        <v>0</v>
      </c>
      <c r="K233" s="414">
        <v>20</v>
      </c>
      <c r="L233" s="427">
        <f t="shared" si="269"/>
        <v>64.516129032258064</v>
      </c>
      <c r="M233" s="414">
        <v>11</v>
      </c>
      <c r="N233" s="427">
        <f t="shared" si="272"/>
        <v>35.483870967741936</v>
      </c>
      <c r="O233" s="414">
        <v>3</v>
      </c>
      <c r="P233" s="427">
        <f t="shared" si="273"/>
        <v>9.67741935483871</v>
      </c>
      <c r="Q233" s="414">
        <v>13</v>
      </c>
      <c r="R233" s="427">
        <f t="shared" si="274"/>
        <v>41.935483870967744</v>
      </c>
      <c r="S233" s="414">
        <v>12</v>
      </c>
      <c r="T233" s="427">
        <f t="shared" si="275"/>
        <v>38.70967741935484</v>
      </c>
      <c r="U233" s="414">
        <v>3</v>
      </c>
      <c r="V233" s="427">
        <f t="shared" si="276"/>
        <v>9.67741935483871</v>
      </c>
      <c r="W233" s="414">
        <v>30</v>
      </c>
      <c r="X233" s="427">
        <f t="shared" si="277"/>
        <v>96.774193548387103</v>
      </c>
      <c r="Y233" s="414"/>
      <c r="Z233" s="415"/>
      <c r="AA233" s="414">
        <v>1</v>
      </c>
      <c r="AB233" s="427">
        <f t="shared" si="278"/>
        <v>3.225806451612903</v>
      </c>
      <c r="AC233" s="414"/>
      <c r="AD233" s="414"/>
      <c r="AE233" s="414"/>
      <c r="AF233" s="427"/>
      <c r="AG233" s="414"/>
      <c r="AH233" s="427"/>
      <c r="AI233" s="414">
        <v>6</v>
      </c>
      <c r="AJ233" s="427">
        <f t="shared" si="279"/>
        <v>19.35483870967742</v>
      </c>
      <c r="AK233" s="414">
        <v>3</v>
      </c>
      <c r="AL233" s="427">
        <f t="shared" si="280"/>
        <v>9.67741935483871</v>
      </c>
      <c r="AM233" s="414">
        <v>1</v>
      </c>
      <c r="AN233" s="427">
        <f t="shared" si="281"/>
        <v>3.225806451612903</v>
      </c>
      <c r="AO233" s="414">
        <v>21</v>
      </c>
      <c r="AP233" s="427">
        <f t="shared" si="282"/>
        <v>67.741935483870961</v>
      </c>
    </row>
    <row r="234" spans="1:42" x14ac:dyDescent="0.2">
      <c r="A234" s="330"/>
      <c r="B234" s="330" t="s">
        <v>23</v>
      </c>
      <c r="C234" s="330">
        <v>11</v>
      </c>
      <c r="D234" s="165">
        <v>11</v>
      </c>
      <c r="E234" s="165"/>
      <c r="F234" s="165">
        <f>F232-F233</f>
        <v>241</v>
      </c>
      <c r="G234" s="165">
        <f t="shared" ref="G234" si="284">G236+G237+G238+G239+G240+G241+G242+G243+G244+G245+G246</f>
        <v>0</v>
      </c>
      <c r="H234" s="224">
        <f t="shared" si="283"/>
        <v>0</v>
      </c>
      <c r="I234" s="165">
        <f t="shared" ref="I234" si="285">I236+I237+I238+I239+I240+I241+I242+I243+I244+I245+I246</f>
        <v>241</v>
      </c>
      <c r="J234" s="223">
        <f>I234/F234*100</f>
        <v>100</v>
      </c>
      <c r="K234" s="414">
        <v>150</v>
      </c>
      <c r="L234" s="427">
        <f t="shared" si="269"/>
        <v>62.240663900414937</v>
      </c>
      <c r="M234" s="414">
        <v>91</v>
      </c>
      <c r="N234" s="427">
        <f t="shared" si="272"/>
        <v>37.759336099585063</v>
      </c>
      <c r="O234" s="414">
        <v>27</v>
      </c>
      <c r="P234" s="427">
        <f t="shared" si="273"/>
        <v>11.203319502074688</v>
      </c>
      <c r="Q234" s="414">
        <v>104</v>
      </c>
      <c r="R234" s="427">
        <f t="shared" si="274"/>
        <v>43.15352697095436</v>
      </c>
      <c r="S234" s="414">
        <v>103</v>
      </c>
      <c r="T234" s="427">
        <f t="shared" si="275"/>
        <v>42.738589211618255</v>
      </c>
      <c r="U234" s="414">
        <v>7</v>
      </c>
      <c r="V234" s="427">
        <f t="shared" si="276"/>
        <v>2.904564315352697</v>
      </c>
      <c r="W234" s="414">
        <v>241</v>
      </c>
      <c r="X234" s="427">
        <f t="shared" si="277"/>
        <v>100</v>
      </c>
      <c r="Y234" s="414"/>
      <c r="Z234" s="415"/>
      <c r="AA234" s="414"/>
      <c r="AB234" s="415"/>
      <c r="AC234" s="414"/>
      <c r="AD234" s="414"/>
      <c r="AE234" s="414"/>
      <c r="AF234" s="427"/>
      <c r="AG234" s="414"/>
      <c r="AH234" s="427"/>
      <c r="AI234" s="414">
        <v>63</v>
      </c>
      <c r="AJ234" s="427">
        <f t="shared" si="279"/>
        <v>26.141078838174273</v>
      </c>
      <c r="AK234" s="414">
        <v>32</v>
      </c>
      <c r="AL234" s="427">
        <f t="shared" si="280"/>
        <v>13.278008298755188</v>
      </c>
      <c r="AM234" s="414">
        <v>2</v>
      </c>
      <c r="AN234" s="427">
        <f t="shared" si="281"/>
        <v>0.82987551867219922</v>
      </c>
      <c r="AO234" s="414">
        <v>144</v>
      </c>
      <c r="AP234" s="427">
        <f t="shared" si="282"/>
        <v>59.751037344398341</v>
      </c>
    </row>
    <row r="235" spans="1:42" s="491" customFormat="1" ht="24" x14ac:dyDescent="0.25">
      <c r="A235" s="802">
        <v>1</v>
      </c>
      <c r="B235" s="835" t="s">
        <v>212</v>
      </c>
      <c r="C235" s="509" t="s">
        <v>213</v>
      </c>
      <c r="D235" s="480">
        <v>0</v>
      </c>
      <c r="E235" s="480">
        <v>1</v>
      </c>
      <c r="F235" s="480">
        <v>31</v>
      </c>
      <c r="G235" s="480">
        <v>31</v>
      </c>
      <c r="H235" s="480">
        <f t="shared" ref="H235:H246" si="286">G235*100/F235</f>
        <v>100</v>
      </c>
      <c r="I235" s="480">
        <v>0</v>
      </c>
      <c r="J235" s="508">
        <f t="shared" ref="J235:J246" si="287">I235*100/F235</f>
        <v>0</v>
      </c>
      <c r="K235" s="417">
        <v>20</v>
      </c>
      <c r="L235" s="379">
        <f>K235*100/F235</f>
        <v>64.516129032258064</v>
      </c>
      <c r="M235" s="417">
        <v>11</v>
      </c>
      <c r="N235" s="379">
        <f>M235*100/F235</f>
        <v>35.483870967741936</v>
      </c>
      <c r="O235" s="417">
        <v>3</v>
      </c>
      <c r="P235" s="379">
        <f>O235*100/F235</f>
        <v>9.67741935483871</v>
      </c>
      <c r="Q235" s="417">
        <v>13</v>
      </c>
      <c r="R235" s="379">
        <f>Q235*100/F235</f>
        <v>41.935483870967744</v>
      </c>
      <c r="S235" s="417">
        <v>12</v>
      </c>
      <c r="T235" s="379">
        <f>S235*100/F235</f>
        <v>38.70967741935484</v>
      </c>
      <c r="U235" s="417">
        <v>3</v>
      </c>
      <c r="V235" s="379">
        <f>U235*100/F235</f>
        <v>9.67741935483871</v>
      </c>
      <c r="W235" s="417">
        <v>30</v>
      </c>
      <c r="X235" s="379">
        <f>W235*100/F235</f>
        <v>96.774193548387103</v>
      </c>
      <c r="Y235" s="417"/>
      <c r="Z235" s="84"/>
      <c r="AA235" s="417">
        <v>1</v>
      </c>
      <c r="AB235" s="775">
        <f t="shared" si="278"/>
        <v>3.225806451612903</v>
      </c>
      <c r="AC235" s="417"/>
      <c r="AD235" s="424"/>
      <c r="AE235" s="417"/>
      <c r="AF235" s="379"/>
      <c r="AG235" s="417"/>
      <c r="AH235" s="379"/>
      <c r="AI235" s="417">
        <v>6</v>
      </c>
      <c r="AJ235" s="379">
        <f>AI235*100/F235</f>
        <v>19.35483870967742</v>
      </c>
      <c r="AK235" s="417">
        <v>3</v>
      </c>
      <c r="AL235" s="379">
        <f>AK235*100/F235</f>
        <v>9.67741935483871</v>
      </c>
      <c r="AM235" s="417">
        <v>1</v>
      </c>
      <c r="AN235" s="379">
        <f>AM235*100/F235</f>
        <v>3.225806451612903</v>
      </c>
      <c r="AO235" s="417">
        <v>21</v>
      </c>
      <c r="AP235" s="379">
        <f>AO235*100/F235</f>
        <v>67.741935483870961</v>
      </c>
    </row>
    <row r="236" spans="1:42" x14ac:dyDescent="0.2">
      <c r="A236" s="802">
        <v>2</v>
      </c>
      <c r="B236" s="836"/>
      <c r="C236" s="166" t="s">
        <v>214</v>
      </c>
      <c r="D236" s="90">
        <v>1</v>
      </c>
      <c r="E236" s="90">
        <v>0</v>
      </c>
      <c r="F236" s="90">
        <v>21</v>
      </c>
      <c r="G236" s="90">
        <v>0</v>
      </c>
      <c r="H236" s="90">
        <f t="shared" si="286"/>
        <v>0</v>
      </c>
      <c r="I236" s="90">
        <v>21</v>
      </c>
      <c r="J236" s="161">
        <f t="shared" si="287"/>
        <v>100</v>
      </c>
      <c r="K236" s="417">
        <v>13</v>
      </c>
      <c r="L236" s="379">
        <f t="shared" ref="L236:L246" si="288">K236*100/F236</f>
        <v>61.904761904761905</v>
      </c>
      <c r="M236" s="417">
        <v>8</v>
      </c>
      <c r="N236" s="379">
        <f t="shared" ref="N236:N246" si="289">M236*100/F236</f>
        <v>38.095238095238095</v>
      </c>
      <c r="O236" s="417">
        <v>3</v>
      </c>
      <c r="P236" s="379">
        <f t="shared" ref="P236:P246" si="290">O236*100/F236</f>
        <v>14.285714285714286</v>
      </c>
      <c r="Q236" s="417">
        <v>9</v>
      </c>
      <c r="R236" s="379">
        <f t="shared" ref="R236:R246" si="291">Q236*100/F236</f>
        <v>42.857142857142854</v>
      </c>
      <c r="S236" s="417">
        <v>8</v>
      </c>
      <c r="T236" s="379">
        <f t="shared" ref="T236:T246" si="292">S236*100/F236</f>
        <v>38.095238095238095</v>
      </c>
      <c r="U236" s="417">
        <v>1</v>
      </c>
      <c r="V236" s="379">
        <f t="shared" ref="V236:V246" si="293">U236*100/F236</f>
        <v>4.7619047619047619</v>
      </c>
      <c r="W236" s="417">
        <v>21</v>
      </c>
      <c r="X236" s="379">
        <f t="shared" ref="X236:X246" si="294">W236*100/F236</f>
        <v>100</v>
      </c>
      <c r="Y236" s="417"/>
      <c r="Z236" s="84"/>
      <c r="AA236" s="417"/>
      <c r="AB236" s="84"/>
      <c r="AC236" s="417"/>
      <c r="AD236" s="84"/>
      <c r="AE236" s="417"/>
      <c r="AF236" s="84"/>
      <c r="AG236" s="417"/>
      <c r="AH236" s="84"/>
      <c r="AI236" s="417">
        <v>6</v>
      </c>
      <c r="AJ236" s="379">
        <f t="shared" ref="AJ236:AJ246" si="295">AI236*100/F236</f>
        <v>28.571428571428573</v>
      </c>
      <c r="AK236" s="417">
        <v>3</v>
      </c>
      <c r="AL236" s="379">
        <f t="shared" ref="AL236:AL246" si="296">AK236*100/F236</f>
        <v>14.285714285714286</v>
      </c>
      <c r="AM236" s="417"/>
      <c r="AN236" s="379"/>
      <c r="AO236" s="417">
        <v>12</v>
      </c>
      <c r="AP236" s="379">
        <f t="shared" ref="AP236:AP246" si="297">AO236*100/F236</f>
        <v>57.142857142857146</v>
      </c>
    </row>
    <row r="237" spans="1:42" x14ac:dyDescent="0.2">
      <c r="A237" s="802">
        <v>3</v>
      </c>
      <c r="B237" s="836"/>
      <c r="C237" s="166" t="s">
        <v>215</v>
      </c>
      <c r="D237" s="90">
        <v>1</v>
      </c>
      <c r="E237" s="90">
        <v>0</v>
      </c>
      <c r="F237" s="90">
        <v>21</v>
      </c>
      <c r="G237" s="90">
        <v>0</v>
      </c>
      <c r="H237" s="90">
        <f t="shared" si="286"/>
        <v>0</v>
      </c>
      <c r="I237" s="90">
        <v>21</v>
      </c>
      <c r="J237" s="161">
        <f t="shared" si="287"/>
        <v>100</v>
      </c>
      <c r="K237" s="417">
        <v>12</v>
      </c>
      <c r="L237" s="379">
        <f t="shared" si="288"/>
        <v>57.142857142857146</v>
      </c>
      <c r="M237" s="417">
        <v>9</v>
      </c>
      <c r="N237" s="379">
        <f t="shared" si="289"/>
        <v>42.857142857142854</v>
      </c>
      <c r="O237" s="417"/>
      <c r="P237" s="379"/>
      <c r="Q237" s="417">
        <v>7</v>
      </c>
      <c r="R237" s="379">
        <f t="shared" si="291"/>
        <v>33.333333333333336</v>
      </c>
      <c r="S237" s="417">
        <v>14</v>
      </c>
      <c r="T237" s="379">
        <f t="shared" si="292"/>
        <v>66.666666666666671</v>
      </c>
      <c r="U237" s="417"/>
      <c r="V237" s="379"/>
      <c r="W237" s="417">
        <v>21</v>
      </c>
      <c r="X237" s="379">
        <f t="shared" si="294"/>
        <v>100</v>
      </c>
      <c r="Y237" s="417"/>
      <c r="Z237" s="84"/>
      <c r="AA237" s="417"/>
      <c r="AB237" s="84"/>
      <c r="AC237" s="417"/>
      <c r="AD237" s="84"/>
      <c r="AE237" s="417"/>
      <c r="AF237" s="84"/>
      <c r="AG237" s="417"/>
      <c r="AH237" s="84"/>
      <c r="AI237" s="417">
        <v>6</v>
      </c>
      <c r="AJ237" s="379">
        <f t="shared" si="295"/>
        <v>28.571428571428573</v>
      </c>
      <c r="AK237" s="417">
        <v>1</v>
      </c>
      <c r="AL237" s="379">
        <f t="shared" si="296"/>
        <v>4.7619047619047619</v>
      </c>
      <c r="AM237" s="417"/>
      <c r="AN237" s="379"/>
      <c r="AO237" s="417">
        <v>14</v>
      </c>
      <c r="AP237" s="379">
        <f t="shared" si="297"/>
        <v>66.666666666666671</v>
      </c>
    </row>
    <row r="238" spans="1:42" x14ac:dyDescent="0.2">
      <c r="A238" s="802">
        <v>4</v>
      </c>
      <c r="B238" s="836"/>
      <c r="C238" s="166" t="s">
        <v>216</v>
      </c>
      <c r="D238" s="90">
        <v>1</v>
      </c>
      <c r="E238" s="90">
        <v>0</v>
      </c>
      <c r="F238" s="90">
        <v>21</v>
      </c>
      <c r="G238" s="90">
        <v>0</v>
      </c>
      <c r="H238" s="90">
        <f t="shared" si="286"/>
        <v>0</v>
      </c>
      <c r="I238" s="90">
        <v>21</v>
      </c>
      <c r="J238" s="161">
        <f t="shared" si="287"/>
        <v>100</v>
      </c>
      <c r="K238" s="417">
        <v>12</v>
      </c>
      <c r="L238" s="379">
        <f t="shared" si="288"/>
        <v>57.142857142857146</v>
      </c>
      <c r="M238" s="417">
        <v>9</v>
      </c>
      <c r="N238" s="379">
        <f t="shared" si="289"/>
        <v>42.857142857142854</v>
      </c>
      <c r="O238" s="417">
        <v>3</v>
      </c>
      <c r="P238" s="379">
        <f t="shared" si="290"/>
        <v>14.285714285714286</v>
      </c>
      <c r="Q238" s="417">
        <v>7</v>
      </c>
      <c r="R238" s="379">
        <f t="shared" si="291"/>
        <v>33.333333333333336</v>
      </c>
      <c r="S238" s="417">
        <v>11</v>
      </c>
      <c r="T238" s="379">
        <f t="shared" si="292"/>
        <v>52.38095238095238</v>
      </c>
      <c r="U238" s="417"/>
      <c r="V238" s="379"/>
      <c r="W238" s="417">
        <v>21</v>
      </c>
      <c r="X238" s="379">
        <f t="shared" si="294"/>
        <v>100</v>
      </c>
      <c r="Y238" s="417"/>
      <c r="Z238" s="84"/>
      <c r="AA238" s="417">
        <v>1</v>
      </c>
      <c r="AB238" s="379">
        <f>AA238*100/F238</f>
        <v>4.7619047619047619</v>
      </c>
      <c r="AC238" s="417"/>
      <c r="AD238" s="84"/>
      <c r="AE238" s="417"/>
      <c r="AF238" s="84"/>
      <c r="AG238" s="417"/>
      <c r="AH238" s="84"/>
      <c r="AI238" s="417">
        <v>9</v>
      </c>
      <c r="AJ238" s="379">
        <f t="shared" si="295"/>
        <v>42.857142857142854</v>
      </c>
      <c r="AK238" s="417">
        <v>1</v>
      </c>
      <c r="AL238" s="379">
        <f t="shared" si="296"/>
        <v>4.7619047619047619</v>
      </c>
      <c r="AM238" s="417"/>
      <c r="AN238" s="379"/>
      <c r="AO238" s="417">
        <v>11</v>
      </c>
      <c r="AP238" s="379">
        <f t="shared" si="297"/>
        <v>52.38095238095238</v>
      </c>
    </row>
    <row r="239" spans="1:42" x14ac:dyDescent="0.2">
      <c r="A239" s="802">
        <v>5</v>
      </c>
      <c r="B239" s="836"/>
      <c r="C239" s="166" t="s">
        <v>217</v>
      </c>
      <c r="D239" s="90">
        <v>1</v>
      </c>
      <c r="E239" s="90">
        <v>0</v>
      </c>
      <c r="F239" s="90">
        <v>21</v>
      </c>
      <c r="G239" s="90">
        <v>0</v>
      </c>
      <c r="H239" s="90">
        <f t="shared" si="286"/>
        <v>0</v>
      </c>
      <c r="I239" s="90">
        <v>21</v>
      </c>
      <c r="J239" s="161">
        <f t="shared" si="287"/>
        <v>100</v>
      </c>
      <c r="K239" s="417">
        <v>19</v>
      </c>
      <c r="L239" s="379">
        <f t="shared" si="288"/>
        <v>90.476190476190482</v>
      </c>
      <c r="M239" s="417">
        <v>2</v>
      </c>
      <c r="N239" s="379">
        <f t="shared" si="289"/>
        <v>9.5238095238095237</v>
      </c>
      <c r="O239" s="417">
        <v>4</v>
      </c>
      <c r="P239" s="379">
        <f t="shared" si="290"/>
        <v>19.047619047619047</v>
      </c>
      <c r="Q239" s="417">
        <v>8</v>
      </c>
      <c r="R239" s="379">
        <f t="shared" si="291"/>
        <v>38.095238095238095</v>
      </c>
      <c r="S239" s="417">
        <v>9</v>
      </c>
      <c r="T239" s="379">
        <f t="shared" si="292"/>
        <v>42.857142857142854</v>
      </c>
      <c r="U239" s="417"/>
      <c r="V239" s="379"/>
      <c r="W239" s="417">
        <v>21</v>
      </c>
      <c r="X239" s="379">
        <f t="shared" si="294"/>
        <v>100</v>
      </c>
      <c r="Y239" s="417"/>
      <c r="Z239" s="84"/>
      <c r="AA239" s="417"/>
      <c r="AB239" s="84"/>
      <c r="AC239" s="417"/>
      <c r="AD239" s="84"/>
      <c r="AE239" s="417"/>
      <c r="AF239" s="84"/>
      <c r="AG239" s="417"/>
      <c r="AH239" s="84"/>
      <c r="AI239" s="417">
        <v>7</v>
      </c>
      <c r="AJ239" s="379">
        <f t="shared" si="295"/>
        <v>33.333333333333336</v>
      </c>
      <c r="AK239" s="417">
        <v>1</v>
      </c>
      <c r="AL239" s="379">
        <f t="shared" si="296"/>
        <v>4.7619047619047619</v>
      </c>
      <c r="AM239" s="417">
        <v>1</v>
      </c>
      <c r="AN239" s="379">
        <f>AM239*100/F239</f>
        <v>4.7619047619047619</v>
      </c>
      <c r="AO239" s="417">
        <v>12</v>
      </c>
      <c r="AP239" s="379">
        <f t="shared" si="297"/>
        <v>57.142857142857146</v>
      </c>
    </row>
    <row r="240" spans="1:42" x14ac:dyDescent="0.2">
      <c r="A240" s="802">
        <v>6</v>
      </c>
      <c r="B240" s="836"/>
      <c r="C240" s="166" t="s">
        <v>218</v>
      </c>
      <c r="D240" s="90">
        <v>1</v>
      </c>
      <c r="E240" s="90">
        <v>0</v>
      </c>
      <c r="F240" s="90">
        <v>21</v>
      </c>
      <c r="G240" s="90">
        <v>0</v>
      </c>
      <c r="H240" s="90">
        <f t="shared" si="286"/>
        <v>0</v>
      </c>
      <c r="I240" s="90">
        <v>21</v>
      </c>
      <c r="J240" s="161">
        <f t="shared" si="287"/>
        <v>100</v>
      </c>
      <c r="K240" s="417">
        <v>12</v>
      </c>
      <c r="L240" s="379">
        <f t="shared" si="288"/>
        <v>57.142857142857146</v>
      </c>
      <c r="M240" s="417">
        <v>9</v>
      </c>
      <c r="N240" s="379">
        <f t="shared" si="289"/>
        <v>42.857142857142854</v>
      </c>
      <c r="O240" s="417">
        <v>2</v>
      </c>
      <c r="P240" s="379">
        <f t="shared" si="290"/>
        <v>9.5238095238095237</v>
      </c>
      <c r="Q240" s="417">
        <v>8</v>
      </c>
      <c r="R240" s="379">
        <f t="shared" si="291"/>
        <v>38.095238095238095</v>
      </c>
      <c r="S240" s="417">
        <v>10</v>
      </c>
      <c r="T240" s="379">
        <f t="shared" si="292"/>
        <v>47.61904761904762</v>
      </c>
      <c r="U240" s="417">
        <v>1</v>
      </c>
      <c r="V240" s="379">
        <f t="shared" si="293"/>
        <v>4.7619047619047619</v>
      </c>
      <c r="W240" s="417">
        <v>21</v>
      </c>
      <c r="X240" s="379">
        <f t="shared" si="294"/>
        <v>100</v>
      </c>
      <c r="Y240" s="417"/>
      <c r="Z240" s="84"/>
      <c r="AA240" s="417"/>
      <c r="AB240" s="84"/>
      <c r="AC240" s="417"/>
      <c r="AD240" s="84"/>
      <c r="AE240" s="417"/>
      <c r="AF240" s="84"/>
      <c r="AG240" s="417"/>
      <c r="AH240" s="84"/>
      <c r="AI240" s="417">
        <v>6</v>
      </c>
      <c r="AJ240" s="379">
        <f t="shared" si="295"/>
        <v>28.571428571428573</v>
      </c>
      <c r="AK240" s="417">
        <v>3</v>
      </c>
      <c r="AL240" s="379">
        <f t="shared" si="296"/>
        <v>14.285714285714286</v>
      </c>
      <c r="AM240" s="417"/>
      <c r="AN240" s="379"/>
      <c r="AO240" s="417">
        <v>12</v>
      </c>
      <c r="AP240" s="379">
        <f t="shared" si="297"/>
        <v>57.142857142857146</v>
      </c>
    </row>
    <row r="241" spans="1:42" x14ac:dyDescent="0.2">
      <c r="A241" s="802">
        <v>7</v>
      </c>
      <c r="B241" s="836"/>
      <c r="C241" s="166" t="s">
        <v>219</v>
      </c>
      <c r="D241" s="90">
        <v>1</v>
      </c>
      <c r="E241" s="90">
        <v>0</v>
      </c>
      <c r="F241" s="90">
        <v>21</v>
      </c>
      <c r="G241" s="90">
        <v>0</v>
      </c>
      <c r="H241" s="90">
        <f t="shared" si="286"/>
        <v>0</v>
      </c>
      <c r="I241" s="90">
        <v>21</v>
      </c>
      <c r="J241" s="161">
        <f t="shared" si="287"/>
        <v>100</v>
      </c>
      <c r="K241" s="417">
        <v>12</v>
      </c>
      <c r="L241" s="379">
        <f t="shared" si="288"/>
        <v>57.142857142857146</v>
      </c>
      <c r="M241" s="417">
        <v>9</v>
      </c>
      <c r="N241" s="379">
        <f t="shared" si="289"/>
        <v>42.857142857142854</v>
      </c>
      <c r="O241" s="417">
        <v>1</v>
      </c>
      <c r="P241" s="379">
        <f t="shared" si="290"/>
        <v>4.7619047619047619</v>
      </c>
      <c r="Q241" s="417">
        <v>8</v>
      </c>
      <c r="R241" s="379">
        <f t="shared" si="291"/>
        <v>38.095238095238095</v>
      </c>
      <c r="S241" s="417">
        <v>12</v>
      </c>
      <c r="T241" s="379">
        <f t="shared" si="292"/>
        <v>57.142857142857146</v>
      </c>
      <c r="U241" s="417"/>
      <c r="V241" s="379"/>
      <c r="W241" s="417">
        <v>21</v>
      </c>
      <c r="X241" s="379">
        <f t="shared" si="294"/>
        <v>100</v>
      </c>
      <c r="Y241" s="417"/>
      <c r="Z241" s="84"/>
      <c r="AA241" s="417"/>
      <c r="AB241" s="84"/>
      <c r="AC241" s="417"/>
      <c r="AD241" s="84"/>
      <c r="AE241" s="417"/>
      <c r="AF241" s="84"/>
      <c r="AG241" s="417"/>
      <c r="AH241" s="84"/>
      <c r="AI241" s="417">
        <v>4</v>
      </c>
      <c r="AJ241" s="379">
        <f t="shared" si="295"/>
        <v>19.047619047619047</v>
      </c>
      <c r="AK241" s="417">
        <v>7</v>
      </c>
      <c r="AL241" s="379">
        <f t="shared" si="296"/>
        <v>33.333333333333336</v>
      </c>
      <c r="AM241" s="417">
        <v>1</v>
      </c>
      <c r="AN241" s="379">
        <f>AM241*100/F241</f>
        <v>4.7619047619047619</v>
      </c>
      <c r="AO241" s="417">
        <v>9</v>
      </c>
      <c r="AP241" s="379">
        <f t="shared" si="297"/>
        <v>42.857142857142854</v>
      </c>
    </row>
    <row r="242" spans="1:42" x14ac:dyDescent="0.2">
      <c r="A242" s="802">
        <v>8</v>
      </c>
      <c r="B242" s="836"/>
      <c r="C242" s="166" t="s">
        <v>220</v>
      </c>
      <c r="D242" s="90">
        <v>1</v>
      </c>
      <c r="E242" s="90">
        <v>0</v>
      </c>
      <c r="F242" s="90">
        <v>21</v>
      </c>
      <c r="G242" s="90">
        <v>0</v>
      </c>
      <c r="H242" s="90">
        <f t="shared" si="286"/>
        <v>0</v>
      </c>
      <c r="I242" s="90">
        <v>21</v>
      </c>
      <c r="J242" s="161">
        <f t="shared" si="287"/>
        <v>100</v>
      </c>
      <c r="K242" s="417">
        <v>14</v>
      </c>
      <c r="L242" s="379">
        <f t="shared" si="288"/>
        <v>66.666666666666671</v>
      </c>
      <c r="M242" s="417">
        <v>7</v>
      </c>
      <c r="N242" s="379">
        <f t="shared" si="289"/>
        <v>33.333333333333336</v>
      </c>
      <c r="O242" s="417">
        <v>4</v>
      </c>
      <c r="P242" s="379">
        <f t="shared" si="290"/>
        <v>19.047619047619047</v>
      </c>
      <c r="Q242" s="417">
        <v>11</v>
      </c>
      <c r="R242" s="379">
        <f t="shared" si="291"/>
        <v>52.38095238095238</v>
      </c>
      <c r="S242" s="417">
        <v>5</v>
      </c>
      <c r="T242" s="379">
        <f t="shared" si="292"/>
        <v>23.80952380952381</v>
      </c>
      <c r="U242" s="417">
        <v>1</v>
      </c>
      <c r="V242" s="379">
        <f t="shared" si="293"/>
        <v>4.7619047619047619</v>
      </c>
      <c r="W242" s="417">
        <v>21</v>
      </c>
      <c r="X242" s="379">
        <f t="shared" si="294"/>
        <v>100</v>
      </c>
      <c r="Y242" s="417"/>
      <c r="Z242" s="84"/>
      <c r="AA242" s="417"/>
      <c r="AB242" s="84"/>
      <c r="AC242" s="417"/>
      <c r="AD242" s="84"/>
      <c r="AE242" s="417"/>
      <c r="AF242" s="84"/>
      <c r="AG242" s="417"/>
      <c r="AH242" s="84"/>
      <c r="AI242" s="417">
        <v>5</v>
      </c>
      <c r="AJ242" s="379">
        <f t="shared" si="295"/>
        <v>23.80952380952381</v>
      </c>
      <c r="AK242" s="417">
        <v>3</v>
      </c>
      <c r="AL242" s="379">
        <f t="shared" si="296"/>
        <v>14.285714285714286</v>
      </c>
      <c r="AM242" s="417"/>
      <c r="AN242" s="84"/>
      <c r="AO242" s="417">
        <v>13</v>
      </c>
      <c r="AP242" s="379">
        <f t="shared" si="297"/>
        <v>61.904761904761905</v>
      </c>
    </row>
    <row r="243" spans="1:42" x14ac:dyDescent="0.2">
      <c r="A243" s="802">
        <v>9</v>
      </c>
      <c r="B243" s="836"/>
      <c r="C243" s="166" t="s">
        <v>221</v>
      </c>
      <c r="D243" s="90">
        <v>1</v>
      </c>
      <c r="E243" s="90">
        <v>0</v>
      </c>
      <c r="F243" s="90">
        <v>21</v>
      </c>
      <c r="G243" s="90">
        <v>0</v>
      </c>
      <c r="H243" s="90">
        <f t="shared" si="286"/>
        <v>0</v>
      </c>
      <c r="I243" s="90">
        <v>21</v>
      </c>
      <c r="J243" s="161">
        <f t="shared" si="287"/>
        <v>100</v>
      </c>
      <c r="K243" s="417">
        <v>12</v>
      </c>
      <c r="L243" s="379">
        <f t="shared" si="288"/>
        <v>57.142857142857146</v>
      </c>
      <c r="M243" s="417">
        <v>9</v>
      </c>
      <c r="N243" s="379">
        <f t="shared" si="289"/>
        <v>42.857142857142854</v>
      </c>
      <c r="O243" s="417">
        <v>1</v>
      </c>
      <c r="P243" s="379">
        <f t="shared" si="290"/>
        <v>4.7619047619047619</v>
      </c>
      <c r="Q243" s="417">
        <v>18</v>
      </c>
      <c r="R243" s="379">
        <f t="shared" si="291"/>
        <v>85.714285714285708</v>
      </c>
      <c r="S243" s="417">
        <v>2</v>
      </c>
      <c r="T243" s="379">
        <f t="shared" si="292"/>
        <v>9.5238095238095237</v>
      </c>
      <c r="U243" s="417"/>
      <c r="V243" s="379"/>
      <c r="W243" s="417">
        <v>21</v>
      </c>
      <c r="X243" s="379">
        <f t="shared" si="294"/>
        <v>100</v>
      </c>
      <c r="Y243" s="417"/>
      <c r="Z243" s="84"/>
      <c r="AA243" s="417"/>
      <c r="AB243" s="84"/>
      <c r="AC243" s="417"/>
      <c r="AD243" s="84"/>
      <c r="AE243" s="417"/>
      <c r="AF243" s="84"/>
      <c r="AG243" s="417"/>
      <c r="AH243" s="84"/>
      <c r="AI243" s="417">
        <v>7</v>
      </c>
      <c r="AJ243" s="379">
        <f t="shared" si="295"/>
        <v>33.333333333333336</v>
      </c>
      <c r="AK243" s="417">
        <v>1</v>
      </c>
      <c r="AL243" s="379">
        <f t="shared" si="296"/>
        <v>4.7619047619047619</v>
      </c>
      <c r="AM243" s="417"/>
      <c r="AN243" s="84"/>
      <c r="AO243" s="417">
        <v>13</v>
      </c>
      <c r="AP243" s="379">
        <f t="shared" si="297"/>
        <v>61.904761904761905</v>
      </c>
    </row>
    <row r="244" spans="1:42" x14ac:dyDescent="0.2">
      <c r="A244" s="802">
        <v>10</v>
      </c>
      <c r="B244" s="836"/>
      <c r="C244" s="166" t="s">
        <v>222</v>
      </c>
      <c r="D244" s="90">
        <v>1</v>
      </c>
      <c r="E244" s="90">
        <v>0</v>
      </c>
      <c r="F244" s="90">
        <v>21</v>
      </c>
      <c r="G244" s="90">
        <v>0</v>
      </c>
      <c r="H244" s="90">
        <f t="shared" si="286"/>
        <v>0</v>
      </c>
      <c r="I244" s="90">
        <v>21</v>
      </c>
      <c r="J244" s="161">
        <f t="shared" si="287"/>
        <v>100</v>
      </c>
      <c r="K244" s="417">
        <v>12</v>
      </c>
      <c r="L244" s="379">
        <f t="shared" si="288"/>
        <v>57.142857142857146</v>
      </c>
      <c r="M244" s="417">
        <v>9</v>
      </c>
      <c r="N244" s="379">
        <f t="shared" si="289"/>
        <v>42.857142857142854</v>
      </c>
      <c r="O244" s="417"/>
      <c r="P244" s="379"/>
      <c r="Q244" s="417">
        <v>6</v>
      </c>
      <c r="R244" s="379">
        <f t="shared" si="291"/>
        <v>28.571428571428573</v>
      </c>
      <c r="S244" s="417">
        <v>13</v>
      </c>
      <c r="T244" s="379">
        <f t="shared" si="292"/>
        <v>61.904761904761905</v>
      </c>
      <c r="U244" s="417">
        <v>2</v>
      </c>
      <c r="V244" s="379">
        <f t="shared" si="293"/>
        <v>9.5238095238095237</v>
      </c>
      <c r="W244" s="417">
        <v>21</v>
      </c>
      <c r="X244" s="379">
        <f t="shared" si="294"/>
        <v>100</v>
      </c>
      <c r="Y244" s="417"/>
      <c r="Z244" s="84"/>
      <c r="AA244" s="417"/>
      <c r="AB244" s="84"/>
      <c r="AC244" s="417"/>
      <c r="AD244" s="84"/>
      <c r="AE244" s="417"/>
      <c r="AF244" s="84"/>
      <c r="AG244" s="417"/>
      <c r="AH244" s="84"/>
      <c r="AI244" s="417">
        <v>4</v>
      </c>
      <c r="AJ244" s="379">
        <f t="shared" si="295"/>
        <v>19.047619047619047</v>
      </c>
      <c r="AK244" s="417">
        <v>4</v>
      </c>
      <c r="AL244" s="379">
        <f t="shared" si="296"/>
        <v>19.047619047619047</v>
      </c>
      <c r="AM244" s="417"/>
      <c r="AN244" s="84"/>
      <c r="AO244" s="417">
        <v>13</v>
      </c>
      <c r="AP244" s="379">
        <f t="shared" si="297"/>
        <v>61.904761904761905</v>
      </c>
    </row>
    <row r="245" spans="1:42" x14ac:dyDescent="0.2">
      <c r="A245" s="802">
        <v>11</v>
      </c>
      <c r="B245" s="836"/>
      <c r="C245" s="166" t="s">
        <v>223</v>
      </c>
      <c r="D245" s="90">
        <v>1</v>
      </c>
      <c r="E245" s="90">
        <v>0</v>
      </c>
      <c r="F245" s="90">
        <v>21</v>
      </c>
      <c r="G245" s="90">
        <v>0</v>
      </c>
      <c r="H245" s="90">
        <f t="shared" si="286"/>
        <v>0</v>
      </c>
      <c r="I245" s="90">
        <v>21</v>
      </c>
      <c r="J245" s="161">
        <f t="shared" si="287"/>
        <v>100</v>
      </c>
      <c r="K245" s="417">
        <v>14</v>
      </c>
      <c r="L245" s="379">
        <f t="shared" si="288"/>
        <v>66.666666666666671</v>
      </c>
      <c r="M245" s="417">
        <v>7</v>
      </c>
      <c r="N245" s="379">
        <f t="shared" si="289"/>
        <v>33.333333333333336</v>
      </c>
      <c r="O245" s="417">
        <v>6</v>
      </c>
      <c r="P245" s="379">
        <f t="shared" si="290"/>
        <v>28.571428571428573</v>
      </c>
      <c r="Q245" s="417">
        <v>8</v>
      </c>
      <c r="R245" s="379">
        <f t="shared" si="291"/>
        <v>38.095238095238095</v>
      </c>
      <c r="S245" s="417">
        <v>6</v>
      </c>
      <c r="T245" s="379">
        <f t="shared" si="292"/>
        <v>28.571428571428573</v>
      </c>
      <c r="U245" s="417">
        <v>1</v>
      </c>
      <c r="V245" s="379">
        <f t="shared" si="293"/>
        <v>4.7619047619047619</v>
      </c>
      <c r="W245" s="417">
        <v>21</v>
      </c>
      <c r="X245" s="379">
        <f t="shared" si="294"/>
        <v>100</v>
      </c>
      <c r="Y245" s="417"/>
      <c r="Z245" s="84"/>
      <c r="AA245" s="417"/>
      <c r="AB245" s="84"/>
      <c r="AC245" s="417"/>
      <c r="AD245" s="84"/>
      <c r="AE245" s="417"/>
      <c r="AF245" s="84"/>
      <c r="AG245" s="417"/>
      <c r="AH245" s="84"/>
      <c r="AI245" s="417">
        <v>5</v>
      </c>
      <c r="AJ245" s="379">
        <f t="shared" si="295"/>
        <v>23.80952380952381</v>
      </c>
      <c r="AK245" s="417">
        <v>5</v>
      </c>
      <c r="AL245" s="379">
        <f t="shared" si="296"/>
        <v>23.80952380952381</v>
      </c>
      <c r="AM245" s="417"/>
      <c r="AN245" s="84"/>
      <c r="AO245" s="417">
        <v>11</v>
      </c>
      <c r="AP245" s="379">
        <f t="shared" si="297"/>
        <v>52.38095238095238</v>
      </c>
    </row>
    <row r="246" spans="1:42" x14ac:dyDescent="0.2">
      <c r="A246" s="802">
        <v>12</v>
      </c>
      <c r="B246" s="837"/>
      <c r="C246" s="166" t="s">
        <v>224</v>
      </c>
      <c r="D246" s="90">
        <v>1</v>
      </c>
      <c r="E246" s="90">
        <v>0</v>
      </c>
      <c r="F246" s="90">
        <v>31</v>
      </c>
      <c r="G246" s="90">
        <v>0</v>
      </c>
      <c r="H246" s="90">
        <f t="shared" si="286"/>
        <v>0</v>
      </c>
      <c r="I246" s="90">
        <v>31</v>
      </c>
      <c r="J246" s="161">
        <f t="shared" si="287"/>
        <v>100</v>
      </c>
      <c r="K246" s="417">
        <v>18</v>
      </c>
      <c r="L246" s="379">
        <f t="shared" si="288"/>
        <v>58.064516129032256</v>
      </c>
      <c r="M246" s="417">
        <v>13</v>
      </c>
      <c r="N246" s="379">
        <f t="shared" si="289"/>
        <v>41.935483870967744</v>
      </c>
      <c r="O246" s="417">
        <v>3</v>
      </c>
      <c r="P246" s="379">
        <f t="shared" si="290"/>
        <v>9.67741935483871</v>
      </c>
      <c r="Q246" s="417">
        <v>14</v>
      </c>
      <c r="R246" s="379">
        <f t="shared" si="291"/>
        <v>45.161290322580648</v>
      </c>
      <c r="S246" s="417">
        <v>13</v>
      </c>
      <c r="T246" s="379">
        <f t="shared" si="292"/>
        <v>41.935483870967744</v>
      </c>
      <c r="U246" s="417">
        <v>1</v>
      </c>
      <c r="V246" s="379">
        <f t="shared" si="293"/>
        <v>3.225806451612903</v>
      </c>
      <c r="W246" s="417">
        <v>31</v>
      </c>
      <c r="X246" s="379">
        <f t="shared" si="294"/>
        <v>100</v>
      </c>
      <c r="Y246" s="417"/>
      <c r="Z246" s="84"/>
      <c r="AA246" s="417"/>
      <c r="AB246" s="84"/>
      <c r="AC246" s="417"/>
      <c r="AD246" s="84"/>
      <c r="AE246" s="417"/>
      <c r="AF246" s="84"/>
      <c r="AG246" s="417"/>
      <c r="AH246" s="84"/>
      <c r="AI246" s="417">
        <v>4</v>
      </c>
      <c r="AJ246" s="379">
        <f t="shared" si="295"/>
        <v>12.903225806451612</v>
      </c>
      <c r="AK246" s="417">
        <v>3</v>
      </c>
      <c r="AL246" s="379">
        <f t="shared" si="296"/>
        <v>9.67741935483871</v>
      </c>
      <c r="AM246" s="417"/>
      <c r="AN246" s="84"/>
      <c r="AO246" s="417">
        <v>24</v>
      </c>
      <c r="AP246" s="379">
        <f t="shared" si="297"/>
        <v>77.41935483870968</v>
      </c>
    </row>
    <row r="247" spans="1:42" x14ac:dyDescent="0.2">
      <c r="A247" s="324"/>
      <c r="B247" s="324" t="s">
        <v>104</v>
      </c>
      <c r="C247" s="167">
        <v>8</v>
      </c>
      <c r="D247" s="123">
        <v>8</v>
      </c>
      <c r="E247" s="123">
        <v>0</v>
      </c>
      <c r="F247" s="123">
        <f>F248+F249+F250+F251+F252+F253+F254+F255</f>
        <v>178</v>
      </c>
      <c r="G247" s="123">
        <v>0</v>
      </c>
      <c r="H247" s="112">
        <v>0</v>
      </c>
      <c r="I247" s="112">
        <v>178</v>
      </c>
      <c r="J247" s="226">
        <v>100</v>
      </c>
      <c r="K247" s="383">
        <v>107</v>
      </c>
      <c r="L247" s="420">
        <f>K247*100/F247</f>
        <v>60.112359550561798</v>
      </c>
      <c r="M247" s="383">
        <v>71</v>
      </c>
      <c r="N247" s="420">
        <f>M247*100/F247</f>
        <v>39.887640449438202</v>
      </c>
      <c r="O247" s="383">
        <v>18</v>
      </c>
      <c r="P247" s="420">
        <f>O247*100/F247</f>
        <v>10.112359550561798</v>
      </c>
      <c r="Q247" s="383">
        <v>88</v>
      </c>
      <c r="R247" s="420">
        <f>Q247*100/F247</f>
        <v>49.438202247191015</v>
      </c>
      <c r="S247" s="383">
        <v>67</v>
      </c>
      <c r="T247" s="420">
        <f>S247*100/I247</f>
        <v>37.640449438202246</v>
      </c>
      <c r="U247" s="383">
        <v>5</v>
      </c>
      <c r="V247" s="420">
        <f>U247*100/F247</f>
        <v>2.808988764044944</v>
      </c>
      <c r="W247" s="383">
        <v>143</v>
      </c>
      <c r="X247" s="420">
        <f>W247*100/F247</f>
        <v>80.337078651685388</v>
      </c>
      <c r="Y247" s="383"/>
      <c r="Z247" s="384"/>
      <c r="AA247" s="383">
        <v>31</v>
      </c>
      <c r="AB247" s="420">
        <f>AA247*100/F247</f>
        <v>17.415730337078653</v>
      </c>
      <c r="AC247" s="383">
        <v>4</v>
      </c>
      <c r="AD247" s="420">
        <f>AC247*100/F247</f>
        <v>2.2471910112359552</v>
      </c>
      <c r="AE247" s="383"/>
      <c r="AF247" s="384"/>
      <c r="AG247" s="383"/>
      <c r="AH247" s="170"/>
      <c r="AI247" s="383">
        <v>42</v>
      </c>
      <c r="AJ247" s="420">
        <f t="shared" ref="AJ247:AJ254" si="298">AI247*100/F247</f>
        <v>23.59550561797753</v>
      </c>
      <c r="AK247" s="383">
        <v>20</v>
      </c>
      <c r="AL247" s="420">
        <f t="shared" ref="AL247:AL254" si="299">AK247*100/F247</f>
        <v>11.235955056179776</v>
      </c>
      <c r="AM247" s="383"/>
      <c r="AN247" s="378"/>
      <c r="AO247" s="171">
        <v>116</v>
      </c>
      <c r="AP247" s="124">
        <f t="shared" ref="AP247:AP254" si="300">AO247*100/F247</f>
        <v>65.168539325842701</v>
      </c>
    </row>
    <row r="248" spans="1:42" x14ac:dyDescent="0.2">
      <c r="A248" s="760">
        <v>1</v>
      </c>
      <c r="B248" s="830" t="s">
        <v>225</v>
      </c>
      <c r="C248" s="172" t="s">
        <v>226</v>
      </c>
      <c r="D248" s="164">
        <v>1</v>
      </c>
      <c r="E248" s="164">
        <v>0</v>
      </c>
      <c r="F248" s="173">
        <v>31</v>
      </c>
      <c r="G248" s="173">
        <v>0</v>
      </c>
      <c r="H248" s="162">
        <f t="shared" ref="H248:H255" si="301">G248*100/F248</f>
        <v>0</v>
      </c>
      <c r="I248" s="58">
        <v>31</v>
      </c>
      <c r="J248" s="163">
        <f t="shared" ref="J248:J255" si="302">I248*100/F248</f>
        <v>100</v>
      </c>
      <c r="K248" s="421">
        <v>19</v>
      </c>
      <c r="L248" s="91">
        <f>K248*100/F248</f>
        <v>61.29032258064516</v>
      </c>
      <c r="M248" s="421">
        <v>12</v>
      </c>
      <c r="N248" s="91">
        <f>M248*100/F248</f>
        <v>38.70967741935484</v>
      </c>
      <c r="O248" s="421">
        <v>4</v>
      </c>
      <c r="P248" s="91">
        <f>O248*100/F248</f>
        <v>12.903225806451612</v>
      </c>
      <c r="Q248" s="421">
        <v>17</v>
      </c>
      <c r="R248" s="91">
        <f>Q248*100/F248</f>
        <v>54.838709677419352</v>
      </c>
      <c r="S248" s="421">
        <v>9</v>
      </c>
      <c r="T248" s="91">
        <f>S248*100/I248</f>
        <v>29.032258064516128</v>
      </c>
      <c r="U248" s="421">
        <v>1</v>
      </c>
      <c r="V248" s="91">
        <f>U248*100/F248</f>
        <v>3.225806451612903</v>
      </c>
      <c r="W248" s="421">
        <v>20</v>
      </c>
      <c r="X248" s="91">
        <f>W248*100/F248</f>
        <v>64.516129032258064</v>
      </c>
      <c r="Y248" s="438"/>
      <c r="Z248" s="174"/>
      <c r="AA248" s="421">
        <v>11</v>
      </c>
      <c r="AB248" s="91">
        <f>AA248*100/F248</f>
        <v>35.483870967741936</v>
      </c>
      <c r="AC248" s="421"/>
      <c r="AD248" s="91"/>
      <c r="AE248" s="421"/>
      <c r="AF248" s="174"/>
      <c r="AG248" s="421"/>
      <c r="AH248" s="102"/>
      <c r="AI248" s="421">
        <v>5</v>
      </c>
      <c r="AJ248" s="91">
        <f t="shared" si="298"/>
        <v>16.129032258064516</v>
      </c>
      <c r="AK248" s="421">
        <v>1</v>
      </c>
      <c r="AL248" s="91">
        <f t="shared" si="299"/>
        <v>3.225806451612903</v>
      </c>
      <c r="AM248" s="421"/>
      <c r="AN248" s="91"/>
      <c r="AO248" s="421">
        <v>25</v>
      </c>
      <c r="AP248" s="393">
        <f t="shared" si="300"/>
        <v>80.645161290322577</v>
      </c>
    </row>
    <row r="249" spans="1:42" x14ac:dyDescent="0.2">
      <c r="A249" s="760">
        <v>2</v>
      </c>
      <c r="B249" s="831"/>
      <c r="C249" s="172" t="s">
        <v>227</v>
      </c>
      <c r="D249" s="164">
        <v>1</v>
      </c>
      <c r="E249" s="164">
        <v>0</v>
      </c>
      <c r="F249" s="173">
        <v>21</v>
      </c>
      <c r="G249" s="173">
        <v>0</v>
      </c>
      <c r="H249" s="162">
        <f t="shared" si="301"/>
        <v>0</v>
      </c>
      <c r="I249" s="58">
        <v>21</v>
      </c>
      <c r="J249" s="163">
        <f t="shared" si="302"/>
        <v>100</v>
      </c>
      <c r="K249" s="421">
        <v>12</v>
      </c>
      <c r="L249" s="91">
        <f t="shared" ref="L249:L255" si="303">K249*100/F249</f>
        <v>57.142857142857146</v>
      </c>
      <c r="M249" s="421">
        <v>9</v>
      </c>
      <c r="N249" s="91">
        <f t="shared" ref="N249:N255" si="304">M249*100/F249</f>
        <v>42.857142857142854</v>
      </c>
      <c r="O249" s="421">
        <v>1</v>
      </c>
      <c r="P249" s="91">
        <f t="shared" ref="P249:P255" si="305">O249*100/F249</f>
        <v>4.7619047619047619</v>
      </c>
      <c r="Q249" s="421">
        <v>8</v>
      </c>
      <c r="R249" s="91">
        <f t="shared" ref="R249:R255" si="306">Q249*100/F249</f>
        <v>38.095238095238095</v>
      </c>
      <c r="S249" s="421">
        <v>12</v>
      </c>
      <c r="T249" s="91">
        <f t="shared" ref="T249:T255" si="307">S249*100/I249</f>
        <v>57.142857142857146</v>
      </c>
      <c r="U249" s="421"/>
      <c r="V249" s="91"/>
      <c r="W249" s="421">
        <v>19</v>
      </c>
      <c r="X249" s="91">
        <f t="shared" ref="X249:X255" si="308">W249*100/F249</f>
        <v>90.476190476190482</v>
      </c>
      <c r="Y249" s="438"/>
      <c r="Z249" s="174"/>
      <c r="AA249" s="421">
        <v>2</v>
      </c>
      <c r="AB249" s="91">
        <f t="shared" ref="AB249:AB251" si="309">AA249*100/F249</f>
        <v>9.5238095238095237</v>
      </c>
      <c r="AC249" s="421"/>
      <c r="AD249" s="91"/>
      <c r="AE249" s="421"/>
      <c r="AF249" s="174"/>
      <c r="AG249" s="421"/>
      <c r="AH249" s="102"/>
      <c r="AI249" s="421">
        <v>5</v>
      </c>
      <c r="AJ249" s="91">
        <f t="shared" si="298"/>
        <v>23.80952380952381</v>
      </c>
      <c r="AK249" s="421">
        <v>3</v>
      </c>
      <c r="AL249" s="91">
        <f t="shared" si="299"/>
        <v>14.285714285714286</v>
      </c>
      <c r="AM249" s="421"/>
      <c r="AN249" s="91"/>
      <c r="AO249" s="421">
        <v>13</v>
      </c>
      <c r="AP249" s="393">
        <f t="shared" si="300"/>
        <v>61.904761904761905</v>
      </c>
    </row>
    <row r="250" spans="1:42" x14ac:dyDescent="0.2">
      <c r="A250" s="760">
        <v>3</v>
      </c>
      <c r="B250" s="831"/>
      <c r="C250" s="172" t="s">
        <v>228</v>
      </c>
      <c r="D250" s="164">
        <v>1</v>
      </c>
      <c r="E250" s="164">
        <v>0</v>
      </c>
      <c r="F250" s="173">
        <v>31</v>
      </c>
      <c r="G250" s="173">
        <v>0</v>
      </c>
      <c r="H250" s="162">
        <f t="shared" si="301"/>
        <v>0</v>
      </c>
      <c r="I250" s="58">
        <v>31</v>
      </c>
      <c r="J250" s="163">
        <f t="shared" si="302"/>
        <v>100</v>
      </c>
      <c r="K250" s="421">
        <v>19</v>
      </c>
      <c r="L250" s="91">
        <f t="shared" si="303"/>
        <v>61.29032258064516</v>
      </c>
      <c r="M250" s="421">
        <v>12</v>
      </c>
      <c r="N250" s="91">
        <f t="shared" si="304"/>
        <v>38.70967741935484</v>
      </c>
      <c r="O250" s="421">
        <v>1</v>
      </c>
      <c r="P250" s="91">
        <f t="shared" si="305"/>
        <v>3.225806451612903</v>
      </c>
      <c r="Q250" s="421">
        <v>15</v>
      </c>
      <c r="R250" s="91">
        <f t="shared" si="306"/>
        <v>48.387096774193552</v>
      </c>
      <c r="S250" s="421">
        <v>14</v>
      </c>
      <c r="T250" s="91">
        <f t="shared" si="307"/>
        <v>45.161290322580648</v>
      </c>
      <c r="U250" s="421">
        <v>1</v>
      </c>
      <c r="V250" s="91">
        <f>U250*100/F250</f>
        <v>3.225806451612903</v>
      </c>
      <c r="W250" s="421">
        <v>12</v>
      </c>
      <c r="X250" s="91">
        <f t="shared" si="308"/>
        <v>38.70967741935484</v>
      </c>
      <c r="Y250" s="438"/>
      <c r="Z250" s="174"/>
      <c r="AA250" s="421">
        <v>15</v>
      </c>
      <c r="AB250" s="91">
        <f t="shared" si="309"/>
        <v>48.387096774193552</v>
      </c>
      <c r="AC250" s="421">
        <v>4</v>
      </c>
      <c r="AD250" s="91">
        <f>AC250*100/F250</f>
        <v>12.903225806451612</v>
      </c>
      <c r="AE250" s="421"/>
      <c r="AF250" s="174"/>
      <c r="AG250" s="421"/>
      <c r="AH250" s="102"/>
      <c r="AI250" s="421">
        <v>11</v>
      </c>
      <c r="AJ250" s="91">
        <f t="shared" si="298"/>
        <v>35.483870967741936</v>
      </c>
      <c r="AK250" s="421">
        <v>5</v>
      </c>
      <c r="AL250" s="91">
        <f t="shared" si="299"/>
        <v>16.129032258064516</v>
      </c>
      <c r="AM250" s="421"/>
      <c r="AN250" s="91"/>
      <c r="AO250" s="421">
        <v>15</v>
      </c>
      <c r="AP250" s="393">
        <f t="shared" si="300"/>
        <v>48.387096774193552</v>
      </c>
    </row>
    <row r="251" spans="1:42" x14ac:dyDescent="0.2">
      <c r="A251" s="760">
        <v>4</v>
      </c>
      <c r="B251" s="831"/>
      <c r="C251" s="172" t="s">
        <v>229</v>
      </c>
      <c r="D251" s="164">
        <v>1</v>
      </c>
      <c r="E251" s="164">
        <v>0</v>
      </c>
      <c r="F251" s="173">
        <v>21</v>
      </c>
      <c r="G251" s="173">
        <v>0</v>
      </c>
      <c r="H251" s="162">
        <f t="shared" si="301"/>
        <v>0</v>
      </c>
      <c r="I251" s="58">
        <v>21</v>
      </c>
      <c r="J251" s="163">
        <f t="shared" si="302"/>
        <v>100</v>
      </c>
      <c r="K251" s="421">
        <v>13</v>
      </c>
      <c r="L251" s="91">
        <f t="shared" si="303"/>
        <v>61.904761904761905</v>
      </c>
      <c r="M251" s="421">
        <v>8</v>
      </c>
      <c r="N251" s="91">
        <f t="shared" si="304"/>
        <v>38.095238095238095</v>
      </c>
      <c r="O251" s="421">
        <v>2</v>
      </c>
      <c r="P251" s="91">
        <f t="shared" si="305"/>
        <v>9.5238095238095237</v>
      </c>
      <c r="Q251" s="421">
        <v>11</v>
      </c>
      <c r="R251" s="91">
        <f t="shared" si="306"/>
        <v>52.38095238095238</v>
      </c>
      <c r="S251" s="421">
        <v>8</v>
      </c>
      <c r="T251" s="91">
        <f t="shared" si="307"/>
        <v>38.095238095238095</v>
      </c>
      <c r="U251" s="421"/>
      <c r="V251" s="91"/>
      <c r="W251" s="421">
        <v>18</v>
      </c>
      <c r="X251" s="91">
        <f t="shared" si="308"/>
        <v>85.714285714285708</v>
      </c>
      <c r="Y251" s="438"/>
      <c r="Z251" s="174"/>
      <c r="AA251" s="421">
        <v>3</v>
      </c>
      <c r="AB251" s="91">
        <f t="shared" si="309"/>
        <v>14.285714285714286</v>
      </c>
      <c r="AC251" s="421"/>
      <c r="AD251" s="91"/>
      <c r="AE251" s="421"/>
      <c r="AF251" s="174"/>
      <c r="AG251" s="421"/>
      <c r="AH251" s="102"/>
      <c r="AI251" s="421">
        <v>4</v>
      </c>
      <c r="AJ251" s="91">
        <f t="shared" si="298"/>
        <v>19.047619047619047</v>
      </c>
      <c r="AK251" s="421">
        <v>1</v>
      </c>
      <c r="AL251" s="91">
        <f t="shared" si="299"/>
        <v>4.7619047619047619</v>
      </c>
      <c r="AM251" s="421"/>
      <c r="AN251" s="91"/>
      <c r="AO251" s="421">
        <v>16</v>
      </c>
      <c r="AP251" s="393">
        <f t="shared" si="300"/>
        <v>76.19047619047619</v>
      </c>
    </row>
    <row r="252" spans="1:42" x14ac:dyDescent="0.2">
      <c r="A252" s="760">
        <v>5</v>
      </c>
      <c r="B252" s="831"/>
      <c r="C252" s="172" t="s">
        <v>230</v>
      </c>
      <c r="D252" s="164">
        <v>1</v>
      </c>
      <c r="E252" s="164">
        <v>0</v>
      </c>
      <c r="F252" s="173">
        <v>21</v>
      </c>
      <c r="G252" s="173">
        <v>0</v>
      </c>
      <c r="H252" s="162">
        <f t="shared" si="301"/>
        <v>0</v>
      </c>
      <c r="I252" s="58">
        <v>21</v>
      </c>
      <c r="J252" s="163">
        <f t="shared" si="302"/>
        <v>100</v>
      </c>
      <c r="K252" s="421">
        <v>12</v>
      </c>
      <c r="L252" s="91">
        <f t="shared" si="303"/>
        <v>57.142857142857146</v>
      </c>
      <c r="M252" s="421">
        <v>9</v>
      </c>
      <c r="N252" s="91">
        <f t="shared" si="304"/>
        <v>42.857142857142854</v>
      </c>
      <c r="O252" s="421">
        <v>5</v>
      </c>
      <c r="P252" s="91">
        <f t="shared" si="305"/>
        <v>23.80952380952381</v>
      </c>
      <c r="Q252" s="421">
        <v>8</v>
      </c>
      <c r="R252" s="91">
        <f t="shared" si="306"/>
        <v>38.095238095238095</v>
      </c>
      <c r="S252" s="421">
        <v>8</v>
      </c>
      <c r="T252" s="91">
        <f t="shared" si="307"/>
        <v>38.095238095238095</v>
      </c>
      <c r="U252" s="421"/>
      <c r="V252" s="91"/>
      <c r="W252" s="421">
        <v>21</v>
      </c>
      <c r="X252" s="91">
        <f t="shared" si="308"/>
        <v>100</v>
      </c>
      <c r="Y252" s="438"/>
      <c r="Z252" s="174"/>
      <c r="AA252" s="421"/>
      <c r="AB252" s="91"/>
      <c r="AC252" s="421"/>
      <c r="AD252" s="91"/>
      <c r="AE252" s="421"/>
      <c r="AF252" s="174"/>
      <c r="AG252" s="421"/>
      <c r="AH252" s="102"/>
      <c r="AI252" s="421">
        <v>6</v>
      </c>
      <c r="AJ252" s="91">
        <f t="shared" si="298"/>
        <v>28.571428571428573</v>
      </c>
      <c r="AK252" s="421">
        <v>2</v>
      </c>
      <c r="AL252" s="91">
        <f t="shared" si="299"/>
        <v>9.5238095238095237</v>
      </c>
      <c r="AM252" s="421"/>
      <c r="AN252" s="91"/>
      <c r="AO252" s="421">
        <v>13</v>
      </c>
      <c r="AP252" s="393">
        <f t="shared" si="300"/>
        <v>61.904761904761905</v>
      </c>
    </row>
    <row r="253" spans="1:42" x14ac:dyDescent="0.2">
      <c r="A253" s="760">
        <v>6</v>
      </c>
      <c r="B253" s="831"/>
      <c r="C253" s="172" t="s">
        <v>231</v>
      </c>
      <c r="D253" s="164">
        <v>1</v>
      </c>
      <c r="E253" s="164">
        <v>0</v>
      </c>
      <c r="F253" s="173">
        <v>21</v>
      </c>
      <c r="G253" s="173">
        <v>0</v>
      </c>
      <c r="H253" s="162">
        <f t="shared" si="301"/>
        <v>0</v>
      </c>
      <c r="I253" s="58">
        <v>21</v>
      </c>
      <c r="J253" s="163">
        <f t="shared" si="302"/>
        <v>100</v>
      </c>
      <c r="K253" s="421">
        <v>11</v>
      </c>
      <c r="L253" s="91">
        <f t="shared" si="303"/>
        <v>52.38095238095238</v>
      </c>
      <c r="M253" s="421">
        <v>10</v>
      </c>
      <c r="N253" s="91">
        <f t="shared" si="304"/>
        <v>47.61904761904762</v>
      </c>
      <c r="O253" s="421">
        <v>1</v>
      </c>
      <c r="P253" s="91">
        <f t="shared" si="305"/>
        <v>4.7619047619047619</v>
      </c>
      <c r="Q253" s="421">
        <v>9</v>
      </c>
      <c r="R253" s="91">
        <f t="shared" si="306"/>
        <v>42.857142857142854</v>
      </c>
      <c r="S253" s="421">
        <v>8</v>
      </c>
      <c r="T253" s="91">
        <f t="shared" si="307"/>
        <v>38.095238095238095</v>
      </c>
      <c r="U253" s="421">
        <v>3</v>
      </c>
      <c r="V253" s="91">
        <f>U253*100/F253</f>
        <v>14.285714285714286</v>
      </c>
      <c r="W253" s="421">
        <v>21</v>
      </c>
      <c r="X253" s="91">
        <f t="shared" si="308"/>
        <v>100</v>
      </c>
      <c r="Y253" s="438"/>
      <c r="Z253" s="174"/>
      <c r="AA253" s="421"/>
      <c r="AB253" s="91"/>
      <c r="AC253" s="421"/>
      <c r="AD253" s="91"/>
      <c r="AE253" s="421"/>
      <c r="AF253" s="174"/>
      <c r="AG253" s="421"/>
      <c r="AH253" s="102"/>
      <c r="AI253" s="421">
        <v>4</v>
      </c>
      <c r="AJ253" s="91">
        <f t="shared" si="298"/>
        <v>19.047619047619047</v>
      </c>
      <c r="AK253" s="421">
        <v>4</v>
      </c>
      <c r="AL253" s="91">
        <f t="shared" si="299"/>
        <v>19.047619047619047</v>
      </c>
      <c r="AM253" s="421"/>
      <c r="AN253" s="91"/>
      <c r="AO253" s="421">
        <v>13</v>
      </c>
      <c r="AP253" s="393">
        <f t="shared" si="300"/>
        <v>61.904761904761905</v>
      </c>
    </row>
    <row r="254" spans="1:42" x14ac:dyDescent="0.2">
      <c r="A254" s="760">
        <v>7</v>
      </c>
      <c r="B254" s="831"/>
      <c r="C254" s="172" t="s">
        <v>232</v>
      </c>
      <c r="D254" s="164">
        <v>1</v>
      </c>
      <c r="E254" s="164">
        <v>0</v>
      </c>
      <c r="F254" s="173">
        <v>21</v>
      </c>
      <c r="G254" s="173">
        <v>0</v>
      </c>
      <c r="H254" s="162">
        <f t="shared" si="301"/>
        <v>0</v>
      </c>
      <c r="I254" s="58">
        <v>21</v>
      </c>
      <c r="J254" s="163">
        <f t="shared" si="302"/>
        <v>100</v>
      </c>
      <c r="K254" s="421">
        <v>15</v>
      </c>
      <c r="L254" s="91">
        <f t="shared" si="303"/>
        <v>71.428571428571431</v>
      </c>
      <c r="M254" s="421">
        <v>6</v>
      </c>
      <c r="N254" s="91">
        <f t="shared" si="304"/>
        <v>28.571428571428573</v>
      </c>
      <c r="O254" s="421">
        <v>3</v>
      </c>
      <c r="P254" s="91">
        <f t="shared" si="305"/>
        <v>14.285714285714286</v>
      </c>
      <c r="Q254" s="421">
        <v>14</v>
      </c>
      <c r="R254" s="91">
        <f t="shared" si="306"/>
        <v>66.666666666666671</v>
      </c>
      <c r="S254" s="421">
        <v>4</v>
      </c>
      <c r="T254" s="91">
        <f t="shared" si="307"/>
        <v>19.047619047619047</v>
      </c>
      <c r="U254" s="421"/>
      <c r="V254" s="91"/>
      <c r="W254" s="421">
        <v>21</v>
      </c>
      <c r="X254" s="91">
        <f t="shared" si="308"/>
        <v>100</v>
      </c>
      <c r="Y254" s="438"/>
      <c r="Z254" s="174"/>
      <c r="AA254" s="421"/>
      <c r="AB254" s="91"/>
      <c r="AC254" s="421"/>
      <c r="AD254" s="91"/>
      <c r="AE254" s="421"/>
      <c r="AF254" s="174"/>
      <c r="AG254" s="421"/>
      <c r="AH254" s="102"/>
      <c r="AI254" s="421">
        <v>4</v>
      </c>
      <c r="AJ254" s="91">
        <f t="shared" si="298"/>
        <v>19.047619047619047</v>
      </c>
      <c r="AK254" s="421">
        <v>2</v>
      </c>
      <c r="AL254" s="91">
        <f t="shared" si="299"/>
        <v>9.5238095238095237</v>
      </c>
      <c r="AM254" s="421"/>
      <c r="AN254" s="91"/>
      <c r="AO254" s="421">
        <v>15</v>
      </c>
      <c r="AP254" s="393">
        <f t="shared" si="300"/>
        <v>71.428571428571431</v>
      </c>
    </row>
    <row r="255" spans="1:42" x14ac:dyDescent="0.2">
      <c r="A255" s="760">
        <v>8</v>
      </c>
      <c r="B255" s="832"/>
      <c r="C255" s="172" t="s">
        <v>233</v>
      </c>
      <c r="D255" s="164">
        <v>1</v>
      </c>
      <c r="E255" s="164">
        <v>0</v>
      </c>
      <c r="F255" s="173">
        <v>11</v>
      </c>
      <c r="G255" s="173">
        <v>0</v>
      </c>
      <c r="H255" s="162">
        <f t="shared" si="301"/>
        <v>0</v>
      </c>
      <c r="I255" s="58">
        <v>11</v>
      </c>
      <c r="J255" s="163">
        <f t="shared" si="302"/>
        <v>100</v>
      </c>
      <c r="K255" s="421">
        <v>6</v>
      </c>
      <c r="L255" s="91">
        <f t="shared" si="303"/>
        <v>54.545454545454547</v>
      </c>
      <c r="M255" s="421">
        <v>5</v>
      </c>
      <c r="N255" s="91">
        <f t="shared" si="304"/>
        <v>45.454545454545453</v>
      </c>
      <c r="O255" s="421">
        <v>1</v>
      </c>
      <c r="P255" s="91">
        <f t="shared" si="305"/>
        <v>9.0909090909090917</v>
      </c>
      <c r="Q255" s="421">
        <v>6</v>
      </c>
      <c r="R255" s="91">
        <f t="shared" si="306"/>
        <v>54.545454545454547</v>
      </c>
      <c r="S255" s="421">
        <v>4</v>
      </c>
      <c r="T255" s="91">
        <f t="shared" si="307"/>
        <v>36.363636363636367</v>
      </c>
      <c r="U255" s="421"/>
      <c r="V255" s="91"/>
      <c r="W255" s="421">
        <v>11</v>
      </c>
      <c r="X255" s="91">
        <f t="shared" si="308"/>
        <v>100</v>
      </c>
      <c r="Y255" s="438"/>
      <c r="Z255" s="174"/>
      <c r="AA255" s="421"/>
      <c r="AB255" s="91"/>
      <c r="AC255" s="421"/>
      <c r="AD255" s="91"/>
      <c r="AE255" s="421"/>
      <c r="AF255" s="174"/>
      <c r="AG255" s="421"/>
      <c r="AH255" s="102"/>
      <c r="AI255" s="421">
        <v>3</v>
      </c>
      <c r="AJ255" s="91">
        <f>AI255*100/F255</f>
        <v>27.272727272727273</v>
      </c>
      <c r="AK255" s="421">
        <v>2</v>
      </c>
      <c r="AL255" s="91">
        <f>AK255*100/F255</f>
        <v>18.181818181818183</v>
      </c>
      <c r="AM255" s="421"/>
      <c r="AN255" s="91"/>
      <c r="AO255" s="421">
        <v>6</v>
      </c>
      <c r="AP255" s="393">
        <f>AO255*100/F255</f>
        <v>54.545454545454547</v>
      </c>
    </row>
    <row r="256" spans="1:42" x14ac:dyDescent="0.2">
      <c r="A256" s="330"/>
      <c r="B256" s="330" t="s">
        <v>104</v>
      </c>
      <c r="C256" s="41">
        <v>9</v>
      </c>
      <c r="D256" s="227">
        <v>8</v>
      </c>
      <c r="E256" s="228">
        <v>1</v>
      </c>
      <c r="F256" s="176">
        <f>F259+F260+F261+F262+F263+F264+F265+F266+F267</f>
        <v>229</v>
      </c>
      <c r="G256" s="176">
        <v>31</v>
      </c>
      <c r="H256" s="224">
        <f>G256/F256*100</f>
        <v>13.537117903930133</v>
      </c>
      <c r="I256" s="177">
        <f>I260+I261+I262+I263+I264+I265+I266+I267</f>
        <v>198</v>
      </c>
      <c r="J256" s="223">
        <f>I256/F256*100</f>
        <v>86.462882096069876</v>
      </c>
      <c r="K256" s="178">
        <v>147</v>
      </c>
      <c r="L256" s="427">
        <f t="shared" ref="L256:L258" si="310">K256*100/F256</f>
        <v>64.192139737991269</v>
      </c>
      <c r="M256" s="178">
        <v>82</v>
      </c>
      <c r="N256" s="427">
        <f t="shared" ref="N256:N258" si="311">M256*100/F256</f>
        <v>35.807860262008731</v>
      </c>
      <c r="O256" s="178">
        <v>8</v>
      </c>
      <c r="P256" s="427">
        <f>O256*100/F256</f>
        <v>3.4934497816593888</v>
      </c>
      <c r="Q256" s="178">
        <v>101</v>
      </c>
      <c r="R256" s="427">
        <f>Q256*100/F256</f>
        <v>44.104803493449779</v>
      </c>
      <c r="S256" s="178">
        <v>104</v>
      </c>
      <c r="T256" s="427">
        <f t="shared" ref="T256:T258" si="312">S256*100/F256</f>
        <v>45.414847161572055</v>
      </c>
      <c r="U256" s="178">
        <v>16</v>
      </c>
      <c r="V256" s="427">
        <f t="shared" ref="V256:V266" si="313">U256*100/F256</f>
        <v>6.9868995633187776</v>
      </c>
      <c r="W256" s="178">
        <v>185</v>
      </c>
      <c r="X256" s="427">
        <f t="shared" ref="X256:X258" si="314">W256*100/F256</f>
        <v>80.786026200873366</v>
      </c>
      <c r="Y256" s="229"/>
      <c r="Z256" s="230"/>
      <c r="AA256" s="178">
        <v>44</v>
      </c>
      <c r="AB256" s="427">
        <f t="shared" ref="AB256:AB258" si="315">AA256*100/F256</f>
        <v>19.213973799126638</v>
      </c>
      <c r="AC256" s="178"/>
      <c r="AD256" s="230"/>
      <c r="AE256" s="178"/>
      <c r="AF256" s="230"/>
      <c r="AG256" s="178"/>
      <c r="AH256" s="232"/>
      <c r="AI256" s="178">
        <v>49</v>
      </c>
      <c r="AJ256" s="427">
        <f t="shared" ref="AJ256:AJ258" si="316">AI256*100/F256</f>
        <v>21.397379912663755</v>
      </c>
      <c r="AK256" s="178">
        <v>45</v>
      </c>
      <c r="AL256" s="427">
        <f t="shared" ref="AL256:AL258" si="317">AK256*100/F256</f>
        <v>19.650655021834062</v>
      </c>
      <c r="AM256" s="178"/>
      <c r="AN256" s="224"/>
      <c r="AO256" s="178">
        <v>135</v>
      </c>
      <c r="AP256" s="427">
        <f t="shared" ref="AP256:AP258" si="318">AO256*100/F256</f>
        <v>58.951965065502186</v>
      </c>
    </row>
    <row r="257" spans="1:42" x14ac:dyDescent="0.2">
      <c r="A257" s="330"/>
      <c r="B257" s="330" t="s">
        <v>22</v>
      </c>
      <c r="C257" s="181">
        <v>1</v>
      </c>
      <c r="D257" s="227"/>
      <c r="E257" s="228">
        <v>1</v>
      </c>
      <c r="F257" s="176">
        <v>31</v>
      </c>
      <c r="G257" s="176">
        <v>31</v>
      </c>
      <c r="H257" s="224">
        <f t="shared" ref="H257:H258" si="319">G257/F257*100</f>
        <v>100</v>
      </c>
      <c r="I257" s="177"/>
      <c r="J257" s="223">
        <f>I257/F257*100</f>
        <v>0</v>
      </c>
      <c r="K257" s="178">
        <v>22</v>
      </c>
      <c r="L257" s="427">
        <f t="shared" si="310"/>
        <v>70.967741935483872</v>
      </c>
      <c r="M257" s="178">
        <v>9</v>
      </c>
      <c r="N257" s="427">
        <f t="shared" si="311"/>
        <v>29.032258064516128</v>
      </c>
      <c r="O257" s="178"/>
      <c r="P257" s="498"/>
      <c r="Q257" s="178">
        <v>10</v>
      </c>
      <c r="R257" s="427">
        <f>Q257*100/F257</f>
        <v>32.258064516129032</v>
      </c>
      <c r="S257" s="178">
        <v>18</v>
      </c>
      <c r="T257" s="427">
        <f t="shared" si="312"/>
        <v>58.064516129032256</v>
      </c>
      <c r="U257" s="178">
        <v>3</v>
      </c>
      <c r="V257" s="427">
        <f t="shared" si="313"/>
        <v>9.67741935483871</v>
      </c>
      <c r="W257" s="178">
        <v>22</v>
      </c>
      <c r="X257" s="427">
        <f t="shared" si="314"/>
        <v>70.967741935483872</v>
      </c>
      <c r="Y257" s="229"/>
      <c r="Z257" s="230"/>
      <c r="AA257" s="178">
        <v>9</v>
      </c>
      <c r="AB257" s="427">
        <f t="shared" si="315"/>
        <v>29.032258064516128</v>
      </c>
      <c r="AC257" s="178"/>
      <c r="AD257" s="230"/>
      <c r="AE257" s="178"/>
      <c r="AF257" s="230"/>
      <c r="AG257" s="178"/>
      <c r="AH257" s="232"/>
      <c r="AI257" s="178">
        <v>9</v>
      </c>
      <c r="AJ257" s="427">
        <f t="shared" si="316"/>
        <v>29.032258064516128</v>
      </c>
      <c r="AK257" s="178">
        <v>5</v>
      </c>
      <c r="AL257" s="427">
        <f t="shared" si="317"/>
        <v>16.129032258064516</v>
      </c>
      <c r="AM257" s="178"/>
      <c r="AN257" s="224"/>
      <c r="AO257" s="178">
        <v>17</v>
      </c>
      <c r="AP257" s="427">
        <f t="shared" si="318"/>
        <v>54.838709677419352</v>
      </c>
    </row>
    <row r="258" spans="1:42" x14ac:dyDescent="0.2">
      <c r="A258" s="330"/>
      <c r="B258" s="330" t="s">
        <v>23</v>
      </c>
      <c r="C258" s="181">
        <v>8</v>
      </c>
      <c r="D258" s="182">
        <v>8</v>
      </c>
      <c r="E258" s="233"/>
      <c r="F258" s="176">
        <f>F256-F257</f>
        <v>198</v>
      </c>
      <c r="G258" s="176"/>
      <c r="H258" s="224">
        <f t="shared" si="319"/>
        <v>0</v>
      </c>
      <c r="I258" s="177">
        <f>I260+I261+I262+I263+I264+I265+I266+I267</f>
        <v>198</v>
      </c>
      <c r="J258" s="223">
        <f>I258/F258*100</f>
        <v>100</v>
      </c>
      <c r="K258" s="229">
        <v>125</v>
      </c>
      <c r="L258" s="427">
        <f t="shared" si="310"/>
        <v>63.131313131313128</v>
      </c>
      <c r="M258" s="229">
        <v>73</v>
      </c>
      <c r="N258" s="427">
        <f t="shared" si="311"/>
        <v>36.868686868686872</v>
      </c>
      <c r="O258" s="229">
        <v>8</v>
      </c>
      <c r="P258" s="427">
        <f>O258*100/F258</f>
        <v>4.0404040404040407</v>
      </c>
      <c r="Q258" s="229">
        <v>91</v>
      </c>
      <c r="R258" s="427">
        <f>Q258*100/F258</f>
        <v>45.959595959595958</v>
      </c>
      <c r="S258" s="229">
        <v>86</v>
      </c>
      <c r="T258" s="427">
        <f t="shared" si="312"/>
        <v>43.434343434343432</v>
      </c>
      <c r="U258" s="178">
        <v>13</v>
      </c>
      <c r="V258" s="427">
        <f t="shared" si="313"/>
        <v>6.5656565656565657</v>
      </c>
      <c r="W258" s="229">
        <v>163</v>
      </c>
      <c r="X258" s="427">
        <f t="shared" si="314"/>
        <v>82.323232323232318</v>
      </c>
      <c r="Y258" s="229"/>
      <c r="Z258" s="230"/>
      <c r="AA258" s="229">
        <v>35</v>
      </c>
      <c r="AB258" s="427">
        <f t="shared" si="315"/>
        <v>17.676767676767678</v>
      </c>
      <c r="AC258" s="178"/>
      <c r="AD258" s="230"/>
      <c r="AE258" s="178"/>
      <c r="AF258" s="230"/>
      <c r="AG258" s="178"/>
      <c r="AH258" s="232"/>
      <c r="AI258" s="229">
        <v>40</v>
      </c>
      <c r="AJ258" s="427">
        <f t="shared" si="316"/>
        <v>20.202020202020201</v>
      </c>
      <c r="AK258" s="229">
        <v>40</v>
      </c>
      <c r="AL258" s="427">
        <f t="shared" si="317"/>
        <v>20.202020202020201</v>
      </c>
      <c r="AM258" s="178"/>
      <c r="AN258" s="224"/>
      <c r="AO258" s="229">
        <v>118</v>
      </c>
      <c r="AP258" s="427">
        <f t="shared" si="318"/>
        <v>59.595959595959599</v>
      </c>
    </row>
    <row r="259" spans="1:42" ht="24" x14ac:dyDescent="0.2">
      <c r="A259" s="802">
        <v>1</v>
      </c>
      <c r="B259" s="835" t="s">
        <v>234</v>
      </c>
      <c r="C259" s="196" t="s">
        <v>524</v>
      </c>
      <c r="D259" s="183"/>
      <c r="E259" s="183">
        <v>1</v>
      </c>
      <c r="F259" s="179">
        <v>31</v>
      </c>
      <c r="G259" s="179">
        <v>31</v>
      </c>
      <c r="H259" s="90">
        <f t="shared" ref="H259:H267" si="320">G259*100/F259</f>
        <v>100</v>
      </c>
      <c r="I259" s="184"/>
      <c r="J259" s="161">
        <f t="shared" ref="J259:J267" si="321">I259*100/F259</f>
        <v>0</v>
      </c>
      <c r="K259" s="417">
        <v>22</v>
      </c>
      <c r="L259" s="379">
        <f>K259*100/F259</f>
        <v>70.967741935483872</v>
      </c>
      <c r="M259" s="417">
        <v>9</v>
      </c>
      <c r="N259" s="379">
        <f>M259*100/F259</f>
        <v>29.032258064516128</v>
      </c>
      <c r="O259" s="417"/>
      <c r="P259" s="415"/>
      <c r="Q259" s="417">
        <v>10</v>
      </c>
      <c r="R259" s="379">
        <f>Q259*100/F259</f>
        <v>32.258064516129032</v>
      </c>
      <c r="S259" s="417">
        <v>18</v>
      </c>
      <c r="T259" s="379">
        <f>S259*100/F259</f>
        <v>58.064516129032256</v>
      </c>
      <c r="U259" s="417">
        <v>3</v>
      </c>
      <c r="V259" s="379">
        <f>U259*100/F259</f>
        <v>9.67741935483871</v>
      </c>
      <c r="W259" s="417">
        <v>22</v>
      </c>
      <c r="X259" s="379">
        <f>W259*100/F259</f>
        <v>70.967741935483872</v>
      </c>
      <c r="Y259" s="342"/>
      <c r="Z259" s="415"/>
      <c r="AA259" s="417">
        <v>9</v>
      </c>
      <c r="AB259" s="379">
        <f>AA259*100/F259</f>
        <v>29.032258064516128</v>
      </c>
      <c r="AC259" s="342"/>
      <c r="AD259" s="414"/>
      <c r="AE259" s="342"/>
      <c r="AF259" s="427"/>
      <c r="AG259" s="342"/>
      <c r="AH259" s="427"/>
      <c r="AI259" s="417">
        <v>9</v>
      </c>
      <c r="AJ259" s="379">
        <f>AI259*100/F259</f>
        <v>29.032258064516128</v>
      </c>
      <c r="AK259" s="417">
        <v>5</v>
      </c>
      <c r="AL259" s="379">
        <f>AK259*100/F259</f>
        <v>16.129032258064516</v>
      </c>
      <c r="AM259" s="342"/>
      <c r="AN259" s="415"/>
      <c r="AO259" s="417">
        <v>17</v>
      </c>
      <c r="AP259" s="379">
        <f>AO259*100/F259</f>
        <v>54.838709677419352</v>
      </c>
    </row>
    <row r="260" spans="1:42" x14ac:dyDescent="0.2">
      <c r="A260" s="802">
        <v>2</v>
      </c>
      <c r="B260" s="836"/>
      <c r="C260" s="196" t="s">
        <v>235</v>
      </c>
      <c r="D260" s="183">
        <v>1</v>
      </c>
      <c r="E260" s="183">
        <v>0</v>
      </c>
      <c r="F260" s="180">
        <v>21</v>
      </c>
      <c r="G260" s="180">
        <v>0</v>
      </c>
      <c r="H260" s="90">
        <f t="shared" si="320"/>
        <v>0</v>
      </c>
      <c r="I260" s="180">
        <v>21</v>
      </c>
      <c r="J260" s="161">
        <f t="shared" si="321"/>
        <v>100</v>
      </c>
      <c r="K260" s="417">
        <v>12</v>
      </c>
      <c r="L260" s="379">
        <f t="shared" ref="L260:L267" si="322">K260*100/F260</f>
        <v>57.142857142857146</v>
      </c>
      <c r="M260" s="417">
        <v>9</v>
      </c>
      <c r="N260" s="379">
        <f t="shared" ref="N260:N267" si="323">M260*100/F260</f>
        <v>42.857142857142854</v>
      </c>
      <c r="O260" s="417"/>
      <c r="P260" s="415"/>
      <c r="Q260" s="417">
        <v>11</v>
      </c>
      <c r="R260" s="379">
        <f t="shared" ref="R260:R267" si="324">Q260*100/F260</f>
        <v>52.38095238095238</v>
      </c>
      <c r="S260" s="417">
        <v>8</v>
      </c>
      <c r="T260" s="379">
        <f t="shared" ref="T260:T267" si="325">S260*100/F260</f>
        <v>38.095238095238095</v>
      </c>
      <c r="U260" s="417">
        <v>2</v>
      </c>
      <c r="V260" s="379">
        <f t="shared" si="313"/>
        <v>9.5238095238095237</v>
      </c>
      <c r="W260" s="417">
        <v>21</v>
      </c>
      <c r="X260" s="379">
        <f t="shared" ref="X260:X267" si="326">W260*100/F260</f>
        <v>100</v>
      </c>
      <c r="Y260" s="342"/>
      <c r="Z260" s="415"/>
      <c r="AA260" s="417"/>
      <c r="AB260" s="84"/>
      <c r="AC260" s="342"/>
      <c r="AD260" s="414"/>
      <c r="AE260" s="342"/>
      <c r="AF260" s="427"/>
      <c r="AG260" s="342"/>
      <c r="AH260" s="427"/>
      <c r="AI260" s="417">
        <v>1</v>
      </c>
      <c r="AJ260" s="379">
        <f t="shared" ref="AJ260:AJ267" si="327">AI260*100/F260</f>
        <v>4.7619047619047619</v>
      </c>
      <c r="AK260" s="417">
        <v>3</v>
      </c>
      <c r="AL260" s="379">
        <f t="shared" ref="AL260:AL267" si="328">AK260*100/F260</f>
        <v>14.285714285714286</v>
      </c>
      <c r="AM260" s="342"/>
      <c r="AN260" s="415"/>
      <c r="AO260" s="417">
        <v>17</v>
      </c>
      <c r="AP260" s="379">
        <f t="shared" ref="AP260:AP267" si="329">AO260*100/F260</f>
        <v>80.952380952380949</v>
      </c>
    </row>
    <row r="261" spans="1:42" x14ac:dyDescent="0.2">
      <c r="A261" s="802">
        <v>3</v>
      </c>
      <c r="B261" s="836"/>
      <c r="C261" s="196" t="s">
        <v>236</v>
      </c>
      <c r="D261" s="183">
        <v>1</v>
      </c>
      <c r="E261" s="183">
        <v>0</v>
      </c>
      <c r="F261" s="180">
        <v>21</v>
      </c>
      <c r="G261" s="180">
        <v>0</v>
      </c>
      <c r="H261" s="90">
        <f t="shared" si="320"/>
        <v>0</v>
      </c>
      <c r="I261" s="180">
        <v>21</v>
      </c>
      <c r="J261" s="161">
        <f t="shared" si="321"/>
        <v>100</v>
      </c>
      <c r="K261" s="417">
        <v>13</v>
      </c>
      <c r="L261" s="379">
        <f t="shared" si="322"/>
        <v>61.904761904761905</v>
      </c>
      <c r="M261" s="417">
        <v>8</v>
      </c>
      <c r="N261" s="379">
        <f t="shared" si="323"/>
        <v>38.095238095238095</v>
      </c>
      <c r="O261" s="417"/>
      <c r="P261" s="84"/>
      <c r="Q261" s="417">
        <v>12</v>
      </c>
      <c r="R261" s="379">
        <f t="shared" si="324"/>
        <v>57.142857142857146</v>
      </c>
      <c r="S261" s="417">
        <v>8</v>
      </c>
      <c r="T261" s="379">
        <f t="shared" si="325"/>
        <v>38.095238095238095</v>
      </c>
      <c r="U261" s="417">
        <v>1</v>
      </c>
      <c r="V261" s="379">
        <f t="shared" si="313"/>
        <v>4.7619047619047619</v>
      </c>
      <c r="W261" s="417">
        <v>21</v>
      </c>
      <c r="X261" s="379">
        <f t="shared" si="326"/>
        <v>100</v>
      </c>
      <c r="Y261" s="342"/>
      <c r="Z261" s="415"/>
      <c r="AA261" s="417"/>
      <c r="AB261" s="84"/>
      <c r="AC261" s="342"/>
      <c r="AD261" s="414"/>
      <c r="AE261" s="342"/>
      <c r="AF261" s="427"/>
      <c r="AG261" s="342"/>
      <c r="AH261" s="427"/>
      <c r="AI261" s="417">
        <v>3</v>
      </c>
      <c r="AJ261" s="379">
        <f t="shared" si="327"/>
        <v>14.285714285714286</v>
      </c>
      <c r="AK261" s="417">
        <v>2</v>
      </c>
      <c r="AL261" s="379">
        <f t="shared" si="328"/>
        <v>9.5238095238095237</v>
      </c>
      <c r="AM261" s="342"/>
      <c r="AN261" s="415"/>
      <c r="AO261" s="417">
        <v>16</v>
      </c>
      <c r="AP261" s="379">
        <f t="shared" si="329"/>
        <v>76.19047619047619</v>
      </c>
    </row>
    <row r="262" spans="1:42" x14ac:dyDescent="0.2">
      <c r="A262" s="802">
        <v>4</v>
      </c>
      <c r="B262" s="836"/>
      <c r="C262" s="196" t="s">
        <v>237</v>
      </c>
      <c r="D262" s="183">
        <v>1</v>
      </c>
      <c r="E262" s="180">
        <v>0</v>
      </c>
      <c r="F262" s="180">
        <v>31</v>
      </c>
      <c r="G262" s="180">
        <v>0</v>
      </c>
      <c r="H262" s="90">
        <f t="shared" si="320"/>
        <v>0</v>
      </c>
      <c r="I262" s="180">
        <v>31</v>
      </c>
      <c r="J262" s="161">
        <f t="shared" si="321"/>
        <v>100</v>
      </c>
      <c r="K262" s="417">
        <v>18</v>
      </c>
      <c r="L262" s="379">
        <f t="shared" si="322"/>
        <v>58.064516129032256</v>
      </c>
      <c r="M262" s="417">
        <v>13</v>
      </c>
      <c r="N262" s="379">
        <f t="shared" si="323"/>
        <v>41.935483870967744</v>
      </c>
      <c r="O262" s="417">
        <v>1</v>
      </c>
      <c r="P262" s="379">
        <f>O262*100/F262</f>
        <v>3.225806451612903</v>
      </c>
      <c r="Q262" s="417">
        <v>13</v>
      </c>
      <c r="R262" s="379">
        <f t="shared" si="324"/>
        <v>41.935483870967744</v>
      </c>
      <c r="S262" s="417">
        <v>15</v>
      </c>
      <c r="T262" s="379">
        <f t="shared" si="325"/>
        <v>48.387096774193552</v>
      </c>
      <c r="U262" s="417">
        <v>2</v>
      </c>
      <c r="V262" s="379">
        <f t="shared" si="313"/>
        <v>6.4516129032258061</v>
      </c>
      <c r="W262" s="417">
        <v>12</v>
      </c>
      <c r="X262" s="379">
        <f t="shared" si="326"/>
        <v>38.70967741935484</v>
      </c>
      <c r="Y262" s="342"/>
      <c r="Z262" s="415"/>
      <c r="AA262" s="417">
        <v>19</v>
      </c>
      <c r="AB262" s="379">
        <f>AA262*100/F262</f>
        <v>61.29032258064516</v>
      </c>
      <c r="AC262" s="342"/>
      <c r="AD262" s="414"/>
      <c r="AE262" s="342"/>
      <c r="AF262" s="427"/>
      <c r="AG262" s="342"/>
      <c r="AH262" s="427"/>
      <c r="AI262" s="417">
        <v>5</v>
      </c>
      <c r="AJ262" s="379">
        <f t="shared" si="327"/>
        <v>16.129032258064516</v>
      </c>
      <c r="AK262" s="417">
        <v>9</v>
      </c>
      <c r="AL262" s="379">
        <f t="shared" si="328"/>
        <v>29.032258064516128</v>
      </c>
      <c r="AM262" s="342"/>
      <c r="AN262" s="415"/>
      <c r="AO262" s="417">
        <v>17</v>
      </c>
      <c r="AP262" s="379">
        <f t="shared" si="329"/>
        <v>54.838709677419352</v>
      </c>
    </row>
    <row r="263" spans="1:42" x14ac:dyDescent="0.2">
      <c r="A263" s="802">
        <v>5</v>
      </c>
      <c r="B263" s="836"/>
      <c r="C263" s="196" t="s">
        <v>238</v>
      </c>
      <c r="D263" s="183">
        <v>1</v>
      </c>
      <c r="E263" s="180">
        <v>0</v>
      </c>
      <c r="F263" s="180">
        <v>21</v>
      </c>
      <c r="G263" s="180">
        <v>0</v>
      </c>
      <c r="H263" s="90">
        <f t="shared" si="320"/>
        <v>0</v>
      </c>
      <c r="I263" s="180">
        <v>21</v>
      </c>
      <c r="J263" s="161">
        <f t="shared" si="321"/>
        <v>100</v>
      </c>
      <c r="K263" s="417">
        <v>14</v>
      </c>
      <c r="L263" s="379">
        <f t="shared" si="322"/>
        <v>66.666666666666671</v>
      </c>
      <c r="M263" s="417">
        <v>7</v>
      </c>
      <c r="N263" s="379">
        <f t="shared" si="323"/>
        <v>33.333333333333336</v>
      </c>
      <c r="O263" s="417">
        <v>4</v>
      </c>
      <c r="P263" s="379">
        <f>O263*100/F263</f>
        <v>19.047619047619047</v>
      </c>
      <c r="Q263" s="417">
        <v>10</v>
      </c>
      <c r="R263" s="379">
        <f t="shared" si="324"/>
        <v>47.61904761904762</v>
      </c>
      <c r="S263" s="417">
        <v>7</v>
      </c>
      <c r="T263" s="379">
        <f t="shared" si="325"/>
        <v>33.333333333333336</v>
      </c>
      <c r="U263" s="417"/>
      <c r="V263" s="84"/>
      <c r="W263" s="417">
        <v>21</v>
      </c>
      <c r="X263" s="379">
        <f t="shared" si="326"/>
        <v>100</v>
      </c>
      <c r="Y263" s="342"/>
      <c r="Z263" s="415"/>
      <c r="AA263" s="417"/>
      <c r="AB263" s="84"/>
      <c r="AC263" s="342"/>
      <c r="AD263" s="414"/>
      <c r="AE263" s="342"/>
      <c r="AF263" s="427"/>
      <c r="AG263" s="342"/>
      <c r="AH263" s="427"/>
      <c r="AI263" s="417">
        <v>8</v>
      </c>
      <c r="AJ263" s="379">
        <f t="shared" si="327"/>
        <v>38.095238095238095</v>
      </c>
      <c r="AK263" s="417">
        <v>6</v>
      </c>
      <c r="AL263" s="379">
        <f t="shared" si="328"/>
        <v>28.571428571428573</v>
      </c>
      <c r="AM263" s="342"/>
      <c r="AN263" s="415"/>
      <c r="AO263" s="417">
        <v>7</v>
      </c>
      <c r="AP263" s="379">
        <f t="shared" si="329"/>
        <v>33.333333333333336</v>
      </c>
    </row>
    <row r="264" spans="1:42" x14ac:dyDescent="0.2">
      <c r="A264" s="802">
        <v>6</v>
      </c>
      <c r="B264" s="836"/>
      <c r="C264" s="196" t="s">
        <v>239</v>
      </c>
      <c r="D264" s="183">
        <v>1</v>
      </c>
      <c r="E264" s="180">
        <v>0</v>
      </c>
      <c r="F264" s="180">
        <v>21</v>
      </c>
      <c r="G264" s="180">
        <v>0</v>
      </c>
      <c r="H264" s="90">
        <f t="shared" si="320"/>
        <v>0</v>
      </c>
      <c r="I264" s="180">
        <v>21</v>
      </c>
      <c r="J264" s="161">
        <f t="shared" si="321"/>
        <v>100</v>
      </c>
      <c r="K264" s="417">
        <v>13</v>
      </c>
      <c r="L264" s="379">
        <f t="shared" si="322"/>
        <v>61.904761904761905</v>
      </c>
      <c r="M264" s="417">
        <v>8</v>
      </c>
      <c r="N264" s="379">
        <f t="shared" si="323"/>
        <v>38.095238095238095</v>
      </c>
      <c r="O264" s="417"/>
      <c r="P264" s="84"/>
      <c r="Q264" s="417">
        <v>6</v>
      </c>
      <c r="R264" s="379">
        <f t="shared" si="324"/>
        <v>28.571428571428573</v>
      </c>
      <c r="S264" s="417">
        <v>10</v>
      </c>
      <c r="T264" s="379">
        <f t="shared" si="325"/>
        <v>47.61904761904762</v>
      </c>
      <c r="U264" s="417">
        <v>5</v>
      </c>
      <c r="V264" s="379">
        <f t="shared" si="313"/>
        <v>23.80952380952381</v>
      </c>
      <c r="W264" s="417">
        <v>15</v>
      </c>
      <c r="X264" s="379">
        <f t="shared" si="326"/>
        <v>71.428571428571431</v>
      </c>
      <c r="Y264" s="342"/>
      <c r="Z264" s="415"/>
      <c r="AA264" s="417">
        <v>6</v>
      </c>
      <c r="AB264" s="379">
        <f t="shared" ref="AB264:AB266" si="330">AA264*100/F264</f>
        <v>28.571428571428573</v>
      </c>
      <c r="AC264" s="342"/>
      <c r="AD264" s="414"/>
      <c r="AE264" s="342"/>
      <c r="AF264" s="427"/>
      <c r="AG264" s="342"/>
      <c r="AH264" s="427"/>
      <c r="AI264" s="417">
        <v>3</v>
      </c>
      <c r="AJ264" s="379">
        <f t="shared" si="327"/>
        <v>14.285714285714286</v>
      </c>
      <c r="AK264" s="417">
        <v>9</v>
      </c>
      <c r="AL264" s="379">
        <f t="shared" si="328"/>
        <v>42.857142857142854</v>
      </c>
      <c r="AM264" s="342"/>
      <c r="AN264" s="415"/>
      <c r="AO264" s="417">
        <v>9</v>
      </c>
      <c r="AP264" s="379">
        <f t="shared" si="329"/>
        <v>42.857142857142854</v>
      </c>
    </row>
    <row r="265" spans="1:42" x14ac:dyDescent="0.2">
      <c r="A265" s="802">
        <v>7</v>
      </c>
      <c r="B265" s="836"/>
      <c r="C265" s="196" t="s">
        <v>240</v>
      </c>
      <c r="D265" s="183">
        <v>1</v>
      </c>
      <c r="E265" s="180">
        <v>0</v>
      </c>
      <c r="F265" s="180">
        <v>31</v>
      </c>
      <c r="G265" s="180">
        <v>0</v>
      </c>
      <c r="H265" s="90">
        <f t="shared" si="320"/>
        <v>0</v>
      </c>
      <c r="I265" s="180">
        <v>31</v>
      </c>
      <c r="J265" s="161">
        <f t="shared" si="321"/>
        <v>100</v>
      </c>
      <c r="K265" s="417">
        <v>19</v>
      </c>
      <c r="L265" s="379">
        <f t="shared" si="322"/>
        <v>61.29032258064516</v>
      </c>
      <c r="M265" s="417">
        <v>12</v>
      </c>
      <c r="N265" s="379">
        <f t="shared" si="323"/>
        <v>38.70967741935484</v>
      </c>
      <c r="O265" s="417">
        <v>1</v>
      </c>
      <c r="P265" s="379">
        <f t="shared" ref="P265:P266" si="331">O265*100/F265</f>
        <v>3.225806451612903</v>
      </c>
      <c r="Q265" s="417">
        <v>18</v>
      </c>
      <c r="R265" s="379">
        <f t="shared" si="324"/>
        <v>58.064516129032256</v>
      </c>
      <c r="S265" s="417">
        <v>10</v>
      </c>
      <c r="T265" s="379">
        <f t="shared" si="325"/>
        <v>32.258064516129032</v>
      </c>
      <c r="U265" s="417">
        <v>2</v>
      </c>
      <c r="V265" s="379">
        <f t="shared" si="313"/>
        <v>6.4516129032258061</v>
      </c>
      <c r="W265" s="417">
        <v>28</v>
      </c>
      <c r="X265" s="379">
        <f t="shared" si="326"/>
        <v>90.322580645161295</v>
      </c>
      <c r="Y265" s="342"/>
      <c r="Z265" s="415"/>
      <c r="AA265" s="417">
        <v>3</v>
      </c>
      <c r="AB265" s="379">
        <f t="shared" si="330"/>
        <v>9.67741935483871</v>
      </c>
      <c r="AC265" s="342"/>
      <c r="AD265" s="414"/>
      <c r="AE265" s="342"/>
      <c r="AF265" s="427"/>
      <c r="AG265" s="342"/>
      <c r="AH265" s="427"/>
      <c r="AI265" s="417">
        <v>6</v>
      </c>
      <c r="AJ265" s="379">
        <f t="shared" si="327"/>
        <v>19.35483870967742</v>
      </c>
      <c r="AK265" s="417">
        <v>2</v>
      </c>
      <c r="AL265" s="379">
        <f t="shared" si="328"/>
        <v>6.4516129032258061</v>
      </c>
      <c r="AM265" s="342"/>
      <c r="AN265" s="415"/>
      <c r="AO265" s="417">
        <v>23</v>
      </c>
      <c r="AP265" s="379">
        <f t="shared" si="329"/>
        <v>74.193548387096769</v>
      </c>
    </row>
    <row r="266" spans="1:42" x14ac:dyDescent="0.2">
      <c r="A266" s="802">
        <v>8</v>
      </c>
      <c r="B266" s="836"/>
      <c r="C266" s="196" t="s">
        <v>241</v>
      </c>
      <c r="D266" s="183">
        <v>1</v>
      </c>
      <c r="E266" s="180">
        <v>0</v>
      </c>
      <c r="F266" s="180">
        <v>21</v>
      </c>
      <c r="G266" s="180">
        <v>0</v>
      </c>
      <c r="H266" s="90">
        <f t="shared" si="320"/>
        <v>0</v>
      </c>
      <c r="I266" s="180">
        <v>21</v>
      </c>
      <c r="J266" s="161">
        <f t="shared" si="321"/>
        <v>100</v>
      </c>
      <c r="K266" s="417">
        <v>17</v>
      </c>
      <c r="L266" s="379">
        <f t="shared" si="322"/>
        <v>80.952380952380949</v>
      </c>
      <c r="M266" s="417">
        <v>4</v>
      </c>
      <c r="N266" s="379">
        <f t="shared" si="323"/>
        <v>19.047619047619047</v>
      </c>
      <c r="O266" s="417">
        <v>2</v>
      </c>
      <c r="P266" s="379">
        <f t="shared" si="331"/>
        <v>9.5238095238095237</v>
      </c>
      <c r="Q266" s="417">
        <v>4</v>
      </c>
      <c r="R266" s="379">
        <f t="shared" si="324"/>
        <v>19.047619047619047</v>
      </c>
      <c r="S266" s="417">
        <v>14</v>
      </c>
      <c r="T266" s="379">
        <f t="shared" si="325"/>
        <v>66.666666666666671</v>
      </c>
      <c r="U266" s="417">
        <v>1</v>
      </c>
      <c r="V266" s="379">
        <f t="shared" si="313"/>
        <v>4.7619047619047619</v>
      </c>
      <c r="W266" s="417">
        <v>14</v>
      </c>
      <c r="X266" s="379">
        <f t="shared" si="326"/>
        <v>66.666666666666671</v>
      </c>
      <c r="Y266" s="342"/>
      <c r="Z266" s="415"/>
      <c r="AA266" s="417">
        <v>7</v>
      </c>
      <c r="AB266" s="379">
        <f t="shared" si="330"/>
        <v>33.333333333333336</v>
      </c>
      <c r="AC266" s="342"/>
      <c r="AD266" s="414"/>
      <c r="AE266" s="342"/>
      <c r="AF266" s="427"/>
      <c r="AG266" s="342"/>
      <c r="AH266" s="427"/>
      <c r="AI266" s="417">
        <v>7</v>
      </c>
      <c r="AJ266" s="379">
        <f t="shared" si="327"/>
        <v>33.333333333333336</v>
      </c>
      <c r="AK266" s="417">
        <v>3</v>
      </c>
      <c r="AL266" s="379">
        <f t="shared" si="328"/>
        <v>14.285714285714286</v>
      </c>
      <c r="AM266" s="342"/>
      <c r="AN266" s="415"/>
      <c r="AO266" s="417">
        <v>11</v>
      </c>
      <c r="AP266" s="379">
        <f t="shared" si="329"/>
        <v>52.38095238095238</v>
      </c>
    </row>
    <row r="267" spans="1:42" x14ac:dyDescent="0.2">
      <c r="A267" s="802">
        <v>9</v>
      </c>
      <c r="B267" s="837"/>
      <c r="C267" s="196" t="s">
        <v>242</v>
      </c>
      <c r="D267" s="183">
        <v>1</v>
      </c>
      <c r="E267" s="180">
        <v>0</v>
      </c>
      <c r="F267" s="180">
        <v>31</v>
      </c>
      <c r="G267" s="180">
        <v>0</v>
      </c>
      <c r="H267" s="90">
        <f t="shared" si="320"/>
        <v>0</v>
      </c>
      <c r="I267" s="180">
        <v>31</v>
      </c>
      <c r="J267" s="161">
        <f t="shared" si="321"/>
        <v>100</v>
      </c>
      <c r="K267" s="417">
        <v>19</v>
      </c>
      <c r="L267" s="379">
        <f t="shared" si="322"/>
        <v>61.29032258064516</v>
      </c>
      <c r="M267" s="417">
        <v>12</v>
      </c>
      <c r="N267" s="379">
        <f t="shared" si="323"/>
        <v>38.70967741935484</v>
      </c>
      <c r="O267" s="417"/>
      <c r="P267" s="415"/>
      <c r="Q267" s="417">
        <v>17</v>
      </c>
      <c r="R267" s="379">
        <f t="shared" si="324"/>
        <v>54.838709677419352</v>
      </c>
      <c r="S267" s="417">
        <v>14</v>
      </c>
      <c r="T267" s="379">
        <f t="shared" si="325"/>
        <v>45.161290322580648</v>
      </c>
      <c r="U267" s="417"/>
      <c r="V267" s="415"/>
      <c r="W267" s="417">
        <v>31</v>
      </c>
      <c r="X267" s="379">
        <f t="shared" si="326"/>
        <v>100</v>
      </c>
      <c r="Y267" s="342"/>
      <c r="Z267" s="415"/>
      <c r="AA267" s="417"/>
      <c r="AB267" s="415"/>
      <c r="AC267" s="342"/>
      <c r="AD267" s="414"/>
      <c r="AE267" s="342"/>
      <c r="AF267" s="427"/>
      <c r="AG267" s="342"/>
      <c r="AH267" s="427"/>
      <c r="AI267" s="417">
        <v>7</v>
      </c>
      <c r="AJ267" s="379">
        <f t="shared" si="327"/>
        <v>22.580645161290324</v>
      </c>
      <c r="AK267" s="417">
        <v>6</v>
      </c>
      <c r="AL267" s="379">
        <f t="shared" si="328"/>
        <v>19.35483870967742</v>
      </c>
      <c r="AM267" s="342"/>
      <c r="AN267" s="415"/>
      <c r="AO267" s="417">
        <v>18</v>
      </c>
      <c r="AP267" s="379">
        <f t="shared" si="329"/>
        <v>58.064516129032256</v>
      </c>
    </row>
    <row r="268" spans="1:42" x14ac:dyDescent="0.2">
      <c r="A268" s="324"/>
      <c r="B268" s="324" t="s">
        <v>104</v>
      </c>
      <c r="C268" s="185">
        <v>9</v>
      </c>
      <c r="D268" s="123">
        <v>8</v>
      </c>
      <c r="E268" s="123">
        <v>1</v>
      </c>
      <c r="F268" s="123">
        <f>F271+F272+F273+F274+F275+F276+F277+F278+F279</f>
        <v>199</v>
      </c>
      <c r="G268" s="123">
        <v>21</v>
      </c>
      <c r="H268" s="124">
        <f>G268/F268*100</f>
        <v>10.552763819095476</v>
      </c>
      <c r="I268" s="123">
        <f>I272+I273+I274+I275+I276+I277+I278+I279</f>
        <v>178</v>
      </c>
      <c r="J268" s="225">
        <f>I268/F268*100</f>
        <v>89.447236180904525</v>
      </c>
      <c r="K268" s="123">
        <v>125</v>
      </c>
      <c r="L268" s="124">
        <f>K268*100/F268</f>
        <v>62.814070351758794</v>
      </c>
      <c r="M268" s="123">
        <v>74</v>
      </c>
      <c r="N268" s="124">
        <f>M268*100/F268</f>
        <v>37.185929648241206</v>
      </c>
      <c r="O268" s="123">
        <v>23</v>
      </c>
      <c r="P268" s="124">
        <f>O268*100/F268</f>
        <v>11.557788944723619</v>
      </c>
      <c r="Q268" s="123">
        <v>97</v>
      </c>
      <c r="R268" s="124">
        <f>Q268*100/F268</f>
        <v>48.743718592964825</v>
      </c>
      <c r="S268" s="123">
        <v>67</v>
      </c>
      <c r="T268" s="124">
        <f>S268*100/F268</f>
        <v>33.668341708542712</v>
      </c>
      <c r="U268" s="123">
        <v>12</v>
      </c>
      <c r="V268" s="124">
        <f>U268*100/F268</f>
        <v>6.0301507537688446</v>
      </c>
      <c r="W268" s="123">
        <v>177</v>
      </c>
      <c r="X268" s="124"/>
      <c r="Y268" s="234"/>
      <c r="Z268" s="235"/>
      <c r="AA268" s="123">
        <v>21</v>
      </c>
      <c r="AB268" s="236">
        <f>AA268*100/F268</f>
        <v>10.552763819095478</v>
      </c>
      <c r="AC268" s="187"/>
      <c r="AD268" s="235"/>
      <c r="AE268" s="187">
        <v>1</v>
      </c>
      <c r="AF268" s="615">
        <f>AE268*100/F268</f>
        <v>0.50251256281407031</v>
      </c>
      <c r="AG268" s="187"/>
      <c r="AH268" s="237"/>
      <c r="AI268" s="123">
        <v>20</v>
      </c>
      <c r="AJ268" s="124">
        <f>AI268*100/F268</f>
        <v>10.050251256281408</v>
      </c>
      <c r="AK268" s="123">
        <v>34</v>
      </c>
      <c r="AL268" s="124">
        <f>AK268*100/F268</f>
        <v>17.08542713567839</v>
      </c>
      <c r="AM268" s="123">
        <v>2</v>
      </c>
      <c r="AN268" s="378">
        <f>AM268*100/F268</f>
        <v>1.0050251256281406</v>
      </c>
      <c r="AO268" s="123">
        <v>143</v>
      </c>
      <c r="AP268" s="124">
        <f>AO268*100/F268</f>
        <v>71.859296482412063</v>
      </c>
    </row>
    <row r="269" spans="1:42" x14ac:dyDescent="0.2">
      <c r="A269" s="324"/>
      <c r="B269" s="324" t="s">
        <v>22</v>
      </c>
      <c r="C269" s="189">
        <v>1</v>
      </c>
      <c r="D269" s="123"/>
      <c r="E269" s="123">
        <v>1</v>
      </c>
      <c r="F269" s="123">
        <v>21</v>
      </c>
      <c r="G269" s="123">
        <v>21</v>
      </c>
      <c r="H269" s="124">
        <f t="shared" ref="H269:H270" si="332">G269/F269*100</f>
        <v>100</v>
      </c>
      <c r="I269" s="123">
        <v>0</v>
      </c>
      <c r="J269" s="225">
        <f>I269/F269*100</f>
        <v>0</v>
      </c>
      <c r="K269" s="123">
        <v>17</v>
      </c>
      <c r="L269" s="124">
        <f t="shared" ref="L269:L279" si="333">K269*100/F269</f>
        <v>80.952380952380949</v>
      </c>
      <c r="M269" s="123">
        <v>4</v>
      </c>
      <c r="N269" s="124">
        <f t="shared" ref="N269:N279" si="334">M269*100/F269</f>
        <v>19.047619047619047</v>
      </c>
      <c r="O269" s="123">
        <v>2</v>
      </c>
      <c r="P269" s="124">
        <f t="shared" ref="P269:P279" si="335">O269*100/F269</f>
        <v>9.5238095238095237</v>
      </c>
      <c r="Q269" s="123">
        <v>12</v>
      </c>
      <c r="R269" s="124">
        <f t="shared" ref="R269:R279" si="336">Q269*100/F269</f>
        <v>57.142857142857146</v>
      </c>
      <c r="S269" s="123">
        <v>6</v>
      </c>
      <c r="T269" s="124">
        <f t="shared" ref="T269:T279" si="337">S269*100/F269</f>
        <v>28.571428571428573</v>
      </c>
      <c r="U269" s="123">
        <v>1</v>
      </c>
      <c r="V269" s="124">
        <f t="shared" ref="V269:V278" si="338">U269*100/F269</f>
        <v>4.7619047619047619</v>
      </c>
      <c r="W269" s="123">
        <v>20</v>
      </c>
      <c r="X269" s="124"/>
      <c r="Y269" s="234"/>
      <c r="Z269" s="235"/>
      <c r="AA269" s="123">
        <v>1</v>
      </c>
      <c r="AB269" s="236">
        <f t="shared" ref="AB269:AB279" si="339">AA269*100/F269</f>
        <v>4.7619047619047619</v>
      </c>
      <c r="AC269" s="187"/>
      <c r="AD269" s="235"/>
      <c r="AE269" s="187"/>
      <c r="AF269" s="235"/>
      <c r="AG269" s="187"/>
      <c r="AH269" s="237"/>
      <c r="AI269" s="123"/>
      <c r="AJ269" s="124"/>
      <c r="AK269" s="123"/>
      <c r="AL269" s="124"/>
      <c r="AM269" s="123"/>
      <c r="AN269" s="124"/>
      <c r="AO269" s="123">
        <v>21</v>
      </c>
      <c r="AP269" s="124">
        <f t="shared" ref="AP269:AP279" si="340">AO269*100/F269</f>
        <v>100</v>
      </c>
    </row>
    <row r="270" spans="1:42" x14ac:dyDescent="0.2">
      <c r="A270" s="324"/>
      <c r="B270" s="324" t="s">
        <v>23</v>
      </c>
      <c r="C270" s="189">
        <v>8</v>
      </c>
      <c r="D270" s="123">
        <v>8</v>
      </c>
      <c r="E270" s="123"/>
      <c r="F270" s="123">
        <f>F268-F269</f>
        <v>178</v>
      </c>
      <c r="G270" s="123">
        <v>0</v>
      </c>
      <c r="H270" s="124">
        <f t="shared" si="332"/>
        <v>0</v>
      </c>
      <c r="I270" s="123">
        <v>178</v>
      </c>
      <c r="J270" s="225">
        <f>I270/F270*100</f>
        <v>100</v>
      </c>
      <c r="K270" s="123">
        <v>108</v>
      </c>
      <c r="L270" s="124">
        <f t="shared" si="333"/>
        <v>60.674157303370784</v>
      </c>
      <c r="M270" s="123">
        <v>70</v>
      </c>
      <c r="N270" s="124">
        <f t="shared" si="334"/>
        <v>39.325842696629216</v>
      </c>
      <c r="O270" s="123">
        <v>21</v>
      </c>
      <c r="P270" s="124">
        <f t="shared" si="335"/>
        <v>11.797752808988765</v>
      </c>
      <c r="Q270" s="123">
        <v>85</v>
      </c>
      <c r="R270" s="124">
        <f t="shared" si="336"/>
        <v>47.752808988764045</v>
      </c>
      <c r="S270" s="123">
        <v>61</v>
      </c>
      <c r="T270" s="124">
        <f t="shared" si="337"/>
        <v>34.269662921348313</v>
      </c>
      <c r="U270" s="123">
        <v>11</v>
      </c>
      <c r="V270" s="124">
        <f t="shared" si="338"/>
        <v>6.1797752808988768</v>
      </c>
      <c r="W270" s="123">
        <v>157</v>
      </c>
      <c r="X270" s="124"/>
      <c r="Y270" s="234"/>
      <c r="Z270" s="235"/>
      <c r="AA270" s="123">
        <v>20</v>
      </c>
      <c r="AB270" s="236">
        <f t="shared" si="339"/>
        <v>11.235955056179776</v>
      </c>
      <c r="AC270" s="187"/>
      <c r="AD270" s="235"/>
      <c r="AE270" s="187">
        <v>1</v>
      </c>
      <c r="AF270" s="615">
        <f>AE270*100/F270</f>
        <v>0.5617977528089888</v>
      </c>
      <c r="AG270" s="187"/>
      <c r="AH270" s="237"/>
      <c r="AI270" s="123">
        <v>20</v>
      </c>
      <c r="AJ270" s="124">
        <f>AI270*100/F270</f>
        <v>11.235955056179776</v>
      </c>
      <c r="AK270" s="123">
        <v>34</v>
      </c>
      <c r="AL270" s="124">
        <f>AK270*100/F270</f>
        <v>19.101123595505619</v>
      </c>
      <c r="AM270" s="123">
        <v>2</v>
      </c>
      <c r="AN270" s="378">
        <f>AM270*100/F270</f>
        <v>1.1235955056179776</v>
      </c>
      <c r="AO270" s="123">
        <v>122</v>
      </c>
      <c r="AP270" s="124">
        <f t="shared" si="340"/>
        <v>68.539325842696627</v>
      </c>
    </row>
    <row r="271" spans="1:42" ht="24" x14ac:dyDescent="0.2">
      <c r="A271" s="760">
        <v>1</v>
      </c>
      <c r="B271" s="830" t="s">
        <v>243</v>
      </c>
      <c r="C271" s="172" t="s">
        <v>244</v>
      </c>
      <c r="D271" s="162"/>
      <c r="E271" s="162">
        <v>1</v>
      </c>
      <c r="F271" s="162">
        <v>21</v>
      </c>
      <c r="G271" s="162">
        <v>21</v>
      </c>
      <c r="H271" s="162">
        <f t="shared" ref="H271:H296" si="341">G271*100/F271</f>
        <v>100</v>
      </c>
      <c r="I271" s="162"/>
      <c r="J271" s="163">
        <f t="shared" ref="J271:J321" si="342">I271*100/F271</f>
        <v>0</v>
      </c>
      <c r="K271" s="418">
        <v>17</v>
      </c>
      <c r="L271" s="393">
        <f t="shared" si="333"/>
        <v>80.952380952380949</v>
      </c>
      <c r="M271" s="418">
        <v>4</v>
      </c>
      <c r="N271" s="393">
        <f t="shared" si="334"/>
        <v>19.047619047619047</v>
      </c>
      <c r="O271" s="418">
        <v>2</v>
      </c>
      <c r="P271" s="393">
        <f t="shared" si="335"/>
        <v>9.5238095238095237</v>
      </c>
      <c r="Q271" s="418">
        <v>12</v>
      </c>
      <c r="R271" s="393">
        <f t="shared" si="336"/>
        <v>57.142857142857146</v>
      </c>
      <c r="S271" s="418">
        <v>6</v>
      </c>
      <c r="T271" s="393">
        <f t="shared" si="337"/>
        <v>28.571428571428573</v>
      </c>
      <c r="U271" s="418">
        <v>1</v>
      </c>
      <c r="V271" s="393">
        <f t="shared" si="338"/>
        <v>4.7619047619047619</v>
      </c>
      <c r="W271" s="418">
        <v>20</v>
      </c>
      <c r="X271" s="169"/>
      <c r="Y271" s="343"/>
      <c r="Z271" s="344"/>
      <c r="AA271" s="418">
        <v>1</v>
      </c>
      <c r="AB271" s="396">
        <f t="shared" si="339"/>
        <v>4.7619047619047619</v>
      </c>
      <c r="AC271" s="343"/>
      <c r="AD271" s="344"/>
      <c r="AE271" s="343"/>
      <c r="AF271" s="343"/>
      <c r="AG271" s="343"/>
      <c r="AH271" s="344"/>
      <c r="AI271" s="418"/>
      <c r="AJ271" s="214"/>
      <c r="AK271" s="343"/>
      <c r="AL271" s="389"/>
      <c r="AM271" s="418"/>
      <c r="AN271" s="384"/>
      <c r="AO271" s="418">
        <v>21</v>
      </c>
      <c r="AP271" s="393">
        <f t="shared" si="340"/>
        <v>100</v>
      </c>
    </row>
    <row r="272" spans="1:42" x14ac:dyDescent="0.2">
      <c r="A272" s="760">
        <v>2</v>
      </c>
      <c r="B272" s="831"/>
      <c r="C272" s="172" t="s">
        <v>264</v>
      </c>
      <c r="D272" s="162">
        <v>1</v>
      </c>
      <c r="E272" s="162">
        <v>0</v>
      </c>
      <c r="F272" s="162">
        <v>21</v>
      </c>
      <c r="G272" s="162">
        <v>0</v>
      </c>
      <c r="H272" s="162">
        <f t="shared" si="341"/>
        <v>0</v>
      </c>
      <c r="I272" s="162">
        <v>21</v>
      </c>
      <c r="J272" s="163">
        <f t="shared" si="342"/>
        <v>100</v>
      </c>
      <c r="K272" s="441">
        <v>10</v>
      </c>
      <c r="L272" s="393">
        <f t="shared" si="333"/>
        <v>47.61904761904762</v>
      </c>
      <c r="M272" s="441">
        <v>11</v>
      </c>
      <c r="N272" s="393">
        <f t="shared" si="334"/>
        <v>52.38095238095238</v>
      </c>
      <c r="O272" s="441">
        <v>1</v>
      </c>
      <c r="P272" s="393">
        <f t="shared" si="335"/>
        <v>4.7619047619047619</v>
      </c>
      <c r="Q272" s="441">
        <v>13</v>
      </c>
      <c r="R272" s="393">
        <f t="shared" si="336"/>
        <v>61.904761904761905</v>
      </c>
      <c r="S272" s="441">
        <v>5</v>
      </c>
      <c r="T272" s="393">
        <f t="shared" si="337"/>
        <v>23.80952380952381</v>
      </c>
      <c r="U272" s="441">
        <v>2</v>
      </c>
      <c r="V272" s="393">
        <f t="shared" si="338"/>
        <v>9.5238095238095237</v>
      </c>
      <c r="W272" s="441">
        <v>21</v>
      </c>
      <c r="X272" s="169"/>
      <c r="Y272" s="345"/>
      <c r="Z272" s="169"/>
      <c r="AA272" s="358"/>
      <c r="AB272" s="396"/>
      <c r="AC272" s="345"/>
      <c r="AD272" s="169"/>
      <c r="AE272" s="168"/>
      <c r="AF272" s="169"/>
      <c r="AG272" s="345"/>
      <c r="AH272" s="169"/>
      <c r="AI272" s="441">
        <v>4</v>
      </c>
      <c r="AJ272" s="393">
        <f t="shared" ref="AJ272:AJ279" si="343">AI272*100/F272</f>
        <v>19.047619047619047</v>
      </c>
      <c r="AK272" s="441">
        <v>5</v>
      </c>
      <c r="AL272" s="393">
        <f t="shared" ref="AL272:AL279" si="344">AK272*100/F272</f>
        <v>23.80952380952381</v>
      </c>
      <c r="AM272" s="358"/>
      <c r="AN272" s="384"/>
      <c r="AO272" s="387">
        <v>12</v>
      </c>
      <c r="AP272" s="393">
        <f t="shared" si="340"/>
        <v>57.142857142857146</v>
      </c>
    </row>
    <row r="273" spans="1:42" x14ac:dyDescent="0.2">
      <c r="A273" s="760">
        <v>3</v>
      </c>
      <c r="B273" s="831"/>
      <c r="C273" s="172" t="s">
        <v>265</v>
      </c>
      <c r="D273" s="162">
        <v>1</v>
      </c>
      <c r="E273" s="162">
        <v>0</v>
      </c>
      <c r="F273" s="162">
        <v>31</v>
      </c>
      <c r="G273" s="162">
        <v>0</v>
      </c>
      <c r="H273" s="162">
        <f t="shared" si="341"/>
        <v>0</v>
      </c>
      <c r="I273" s="162">
        <v>31</v>
      </c>
      <c r="J273" s="163">
        <f t="shared" si="342"/>
        <v>100</v>
      </c>
      <c r="K273" s="441">
        <v>19</v>
      </c>
      <c r="L273" s="393">
        <f t="shared" si="333"/>
        <v>61.29032258064516</v>
      </c>
      <c r="M273" s="440">
        <v>12</v>
      </c>
      <c r="N273" s="393">
        <f t="shared" si="334"/>
        <v>38.70967741935484</v>
      </c>
      <c r="O273" s="441">
        <v>2</v>
      </c>
      <c r="P273" s="393">
        <f t="shared" si="335"/>
        <v>6.4516129032258061</v>
      </c>
      <c r="Q273" s="441">
        <v>14</v>
      </c>
      <c r="R273" s="393">
        <f t="shared" si="336"/>
        <v>45.161290322580648</v>
      </c>
      <c r="S273" s="441">
        <v>13</v>
      </c>
      <c r="T273" s="393">
        <f t="shared" si="337"/>
        <v>41.935483870967744</v>
      </c>
      <c r="U273" s="441">
        <v>2</v>
      </c>
      <c r="V273" s="393">
        <f t="shared" si="338"/>
        <v>6.4516129032258061</v>
      </c>
      <c r="W273" s="441">
        <v>20</v>
      </c>
      <c r="X273" s="169"/>
      <c r="Y273" s="345"/>
      <c r="Z273" s="169"/>
      <c r="AA273" s="441">
        <v>11</v>
      </c>
      <c r="AB273" s="396">
        <f t="shared" si="339"/>
        <v>35.483870967741936</v>
      </c>
      <c r="AC273" s="345"/>
      <c r="AD273" s="169"/>
      <c r="AE273" s="168"/>
      <c r="AF273" s="169"/>
      <c r="AG273" s="345"/>
      <c r="AH273" s="169"/>
      <c r="AI273" s="440">
        <v>1</v>
      </c>
      <c r="AJ273" s="393">
        <f t="shared" si="343"/>
        <v>3.225806451612903</v>
      </c>
      <c r="AK273" s="441">
        <v>12</v>
      </c>
      <c r="AL273" s="393">
        <f t="shared" si="344"/>
        <v>38.70967741935484</v>
      </c>
      <c r="AM273" s="441">
        <v>1</v>
      </c>
      <c r="AN273" s="390">
        <f>AM273*100/F273</f>
        <v>3.225806451612903</v>
      </c>
      <c r="AO273" s="387">
        <v>17</v>
      </c>
      <c r="AP273" s="393">
        <f t="shared" si="340"/>
        <v>54.838709677419352</v>
      </c>
    </row>
    <row r="274" spans="1:42" x14ac:dyDescent="0.2">
      <c r="A274" s="760">
        <v>4</v>
      </c>
      <c r="B274" s="831"/>
      <c r="C274" s="172" t="s">
        <v>80</v>
      </c>
      <c r="D274" s="162">
        <v>1</v>
      </c>
      <c r="E274" s="162">
        <v>0</v>
      </c>
      <c r="F274" s="162">
        <v>21</v>
      </c>
      <c r="G274" s="162">
        <v>0</v>
      </c>
      <c r="H274" s="162">
        <f t="shared" si="341"/>
        <v>0</v>
      </c>
      <c r="I274" s="162">
        <v>21</v>
      </c>
      <c r="J274" s="163">
        <f t="shared" si="342"/>
        <v>100</v>
      </c>
      <c r="K274" s="441">
        <v>14</v>
      </c>
      <c r="L274" s="393">
        <f t="shared" si="333"/>
        <v>66.666666666666671</v>
      </c>
      <c r="M274" s="441">
        <v>7</v>
      </c>
      <c r="N274" s="393">
        <f t="shared" si="334"/>
        <v>33.333333333333336</v>
      </c>
      <c r="O274" s="441">
        <v>1</v>
      </c>
      <c r="P274" s="393">
        <f t="shared" si="335"/>
        <v>4.7619047619047619</v>
      </c>
      <c r="Q274" s="441">
        <v>8</v>
      </c>
      <c r="R274" s="393">
        <f t="shared" si="336"/>
        <v>38.095238095238095</v>
      </c>
      <c r="S274" s="441">
        <v>11</v>
      </c>
      <c r="T274" s="393">
        <f t="shared" si="337"/>
        <v>52.38095238095238</v>
      </c>
      <c r="U274" s="441">
        <v>1</v>
      </c>
      <c r="V274" s="393">
        <f t="shared" si="338"/>
        <v>4.7619047619047619</v>
      </c>
      <c r="W274" s="441">
        <v>19</v>
      </c>
      <c r="X274" s="169"/>
      <c r="Y274" s="107"/>
      <c r="Z274" s="169"/>
      <c r="AA274" s="441">
        <v>2</v>
      </c>
      <c r="AB274" s="396">
        <f t="shared" si="339"/>
        <v>9.5238095238095237</v>
      </c>
      <c r="AC274" s="107"/>
      <c r="AD274" s="169"/>
      <c r="AE274" s="107"/>
      <c r="AF274" s="169"/>
      <c r="AG274" s="107"/>
      <c r="AH274" s="169"/>
      <c r="AI274" s="441">
        <v>1</v>
      </c>
      <c r="AJ274" s="393">
        <f t="shared" si="343"/>
        <v>4.7619047619047619</v>
      </c>
      <c r="AK274" s="441">
        <v>7</v>
      </c>
      <c r="AL274" s="393">
        <f t="shared" si="344"/>
        <v>33.333333333333336</v>
      </c>
      <c r="AM274" s="441">
        <v>1</v>
      </c>
      <c r="AN274" s="390">
        <f>AM274*100/F274</f>
        <v>4.7619047619047619</v>
      </c>
      <c r="AO274" s="387">
        <v>12</v>
      </c>
      <c r="AP274" s="393">
        <f t="shared" si="340"/>
        <v>57.142857142857146</v>
      </c>
    </row>
    <row r="275" spans="1:42" x14ac:dyDescent="0.2">
      <c r="A275" s="760">
        <v>5</v>
      </c>
      <c r="B275" s="831"/>
      <c r="C275" s="172" t="s">
        <v>266</v>
      </c>
      <c r="D275" s="162">
        <v>1</v>
      </c>
      <c r="E275" s="162">
        <v>0</v>
      </c>
      <c r="F275" s="162">
        <v>21</v>
      </c>
      <c r="G275" s="162">
        <v>0</v>
      </c>
      <c r="H275" s="162">
        <f t="shared" si="341"/>
        <v>0</v>
      </c>
      <c r="I275" s="162">
        <v>21</v>
      </c>
      <c r="J275" s="163">
        <f t="shared" si="342"/>
        <v>100</v>
      </c>
      <c r="K275" s="440">
        <v>13</v>
      </c>
      <c r="L275" s="393">
        <f t="shared" si="333"/>
        <v>61.904761904761905</v>
      </c>
      <c r="M275" s="440">
        <v>8</v>
      </c>
      <c r="N275" s="393">
        <f t="shared" si="334"/>
        <v>38.095238095238095</v>
      </c>
      <c r="O275" s="440">
        <v>2</v>
      </c>
      <c r="P275" s="393">
        <f t="shared" si="335"/>
        <v>9.5238095238095237</v>
      </c>
      <c r="Q275" s="440">
        <v>13</v>
      </c>
      <c r="R275" s="393">
        <f t="shared" si="336"/>
        <v>61.904761904761905</v>
      </c>
      <c r="S275" s="441">
        <v>3</v>
      </c>
      <c r="T275" s="393">
        <f t="shared" si="337"/>
        <v>14.285714285714286</v>
      </c>
      <c r="U275" s="441">
        <v>3</v>
      </c>
      <c r="V275" s="393">
        <f t="shared" si="338"/>
        <v>14.285714285714286</v>
      </c>
      <c r="W275" s="441">
        <v>20</v>
      </c>
      <c r="X275" s="169"/>
      <c r="Y275" s="268"/>
      <c r="Z275" s="268"/>
      <c r="AA275" s="441">
        <v>1</v>
      </c>
      <c r="AB275" s="396">
        <f t="shared" si="339"/>
        <v>4.7619047619047619</v>
      </c>
      <c r="AC275" s="268"/>
      <c r="AD275" s="268"/>
      <c r="AE275" s="268"/>
      <c r="AF275" s="268"/>
      <c r="AG275" s="268"/>
      <c r="AH275" s="215"/>
      <c r="AI275" s="441">
        <v>2</v>
      </c>
      <c r="AJ275" s="393">
        <f t="shared" si="343"/>
        <v>9.5238095238095237</v>
      </c>
      <c r="AK275" s="441">
        <v>4</v>
      </c>
      <c r="AL275" s="393">
        <f t="shared" si="344"/>
        <v>19.047619047619047</v>
      </c>
      <c r="AM275" s="441"/>
      <c r="AN275" s="384"/>
      <c r="AO275" s="441">
        <v>15</v>
      </c>
      <c r="AP275" s="393">
        <f t="shared" si="340"/>
        <v>71.428571428571431</v>
      </c>
    </row>
    <row r="276" spans="1:42" x14ac:dyDescent="0.2">
      <c r="A276" s="760">
        <v>6</v>
      </c>
      <c r="B276" s="831"/>
      <c r="C276" s="172" t="s">
        <v>267</v>
      </c>
      <c r="D276" s="162">
        <v>1</v>
      </c>
      <c r="E276" s="162">
        <v>0</v>
      </c>
      <c r="F276" s="162">
        <v>21</v>
      </c>
      <c r="G276" s="162">
        <v>0</v>
      </c>
      <c r="H276" s="162">
        <f t="shared" si="341"/>
        <v>0</v>
      </c>
      <c r="I276" s="162">
        <v>21</v>
      </c>
      <c r="J276" s="163">
        <f t="shared" si="342"/>
        <v>100</v>
      </c>
      <c r="K276" s="448">
        <v>13</v>
      </c>
      <c r="L276" s="393">
        <f t="shared" si="333"/>
        <v>61.904761904761905</v>
      </c>
      <c r="M276" s="448">
        <v>8</v>
      </c>
      <c r="N276" s="393">
        <f t="shared" si="334"/>
        <v>38.095238095238095</v>
      </c>
      <c r="O276" s="448">
        <v>1</v>
      </c>
      <c r="P276" s="393">
        <f t="shared" si="335"/>
        <v>4.7619047619047619</v>
      </c>
      <c r="Q276" s="448">
        <v>13</v>
      </c>
      <c r="R276" s="393">
        <f t="shared" si="336"/>
        <v>61.904761904761905</v>
      </c>
      <c r="S276" s="448">
        <v>6</v>
      </c>
      <c r="T276" s="393">
        <f t="shared" si="337"/>
        <v>28.571428571428573</v>
      </c>
      <c r="U276" s="448">
        <v>1</v>
      </c>
      <c r="V276" s="393">
        <f t="shared" si="338"/>
        <v>4.7619047619047619</v>
      </c>
      <c r="W276" s="448">
        <v>20</v>
      </c>
      <c r="X276" s="169"/>
      <c r="Y276" s="346"/>
      <c r="Z276" s="346"/>
      <c r="AA276" s="448">
        <v>1</v>
      </c>
      <c r="AB276" s="396">
        <f t="shared" si="339"/>
        <v>4.7619047619047619</v>
      </c>
      <c r="AC276" s="346"/>
      <c r="AD276" s="346"/>
      <c r="AE276" s="346"/>
      <c r="AF276" s="346"/>
      <c r="AG276" s="346"/>
      <c r="AH276" s="346"/>
      <c r="AI276" s="448">
        <v>3</v>
      </c>
      <c r="AJ276" s="393">
        <f t="shared" si="343"/>
        <v>14.285714285714286</v>
      </c>
      <c r="AK276" s="448"/>
      <c r="AL276" s="393"/>
      <c r="AM276" s="448"/>
      <c r="AN276" s="384"/>
      <c r="AO276" s="448">
        <v>18</v>
      </c>
      <c r="AP276" s="393">
        <f t="shared" si="340"/>
        <v>85.714285714285708</v>
      </c>
    </row>
    <row r="277" spans="1:42" x14ac:dyDescent="0.2">
      <c r="A277" s="760">
        <v>7</v>
      </c>
      <c r="B277" s="831"/>
      <c r="C277" s="172" t="s">
        <v>268</v>
      </c>
      <c r="D277" s="162">
        <v>1</v>
      </c>
      <c r="E277" s="162">
        <v>0</v>
      </c>
      <c r="F277" s="162">
        <v>21</v>
      </c>
      <c r="G277" s="162">
        <v>0</v>
      </c>
      <c r="H277" s="162">
        <f t="shared" si="341"/>
        <v>0</v>
      </c>
      <c r="I277" s="162">
        <v>21</v>
      </c>
      <c r="J277" s="163">
        <f t="shared" si="342"/>
        <v>100</v>
      </c>
      <c r="K277" s="418">
        <v>13</v>
      </c>
      <c r="L277" s="393">
        <f t="shared" si="333"/>
        <v>61.904761904761905</v>
      </c>
      <c r="M277" s="418">
        <v>8</v>
      </c>
      <c r="N277" s="393">
        <f t="shared" si="334"/>
        <v>38.095238095238095</v>
      </c>
      <c r="O277" s="418">
        <v>5</v>
      </c>
      <c r="P277" s="393">
        <f t="shared" si="335"/>
        <v>23.80952380952381</v>
      </c>
      <c r="Q277" s="418">
        <v>9</v>
      </c>
      <c r="R277" s="393">
        <f t="shared" si="336"/>
        <v>42.857142857142854</v>
      </c>
      <c r="S277" s="418">
        <v>6</v>
      </c>
      <c r="T277" s="393">
        <f t="shared" si="337"/>
        <v>28.571428571428573</v>
      </c>
      <c r="U277" s="418">
        <v>1</v>
      </c>
      <c r="V277" s="393">
        <f t="shared" si="338"/>
        <v>4.7619047619047619</v>
      </c>
      <c r="W277" s="418">
        <v>21</v>
      </c>
      <c r="X277" s="169"/>
      <c r="Y277" s="343"/>
      <c r="Z277" s="344"/>
      <c r="AA277" s="418"/>
      <c r="AB277" s="396"/>
      <c r="AC277" s="343"/>
      <c r="AD277" s="344"/>
      <c r="AE277" s="343"/>
      <c r="AF277" s="343"/>
      <c r="AG277" s="343"/>
      <c r="AH277" s="344"/>
      <c r="AI277" s="418">
        <v>4</v>
      </c>
      <c r="AJ277" s="393">
        <f t="shared" si="343"/>
        <v>19.047619047619047</v>
      </c>
      <c r="AK277" s="343">
        <v>3</v>
      </c>
      <c r="AL277" s="393">
        <f t="shared" si="344"/>
        <v>14.285714285714286</v>
      </c>
      <c r="AM277" s="418"/>
      <c r="AN277" s="384"/>
      <c r="AO277" s="418">
        <v>14</v>
      </c>
      <c r="AP277" s="393">
        <f t="shared" si="340"/>
        <v>66.666666666666671</v>
      </c>
    </row>
    <row r="278" spans="1:42" x14ac:dyDescent="0.2">
      <c r="A278" s="760">
        <v>8</v>
      </c>
      <c r="B278" s="831"/>
      <c r="C278" s="172" t="s">
        <v>269</v>
      </c>
      <c r="D278" s="162">
        <v>1</v>
      </c>
      <c r="E278" s="162">
        <v>0</v>
      </c>
      <c r="F278" s="162">
        <v>21</v>
      </c>
      <c r="G278" s="162">
        <v>0</v>
      </c>
      <c r="H278" s="162">
        <f t="shared" si="341"/>
        <v>0</v>
      </c>
      <c r="I278" s="162">
        <v>21</v>
      </c>
      <c r="J278" s="163">
        <f t="shared" si="342"/>
        <v>100</v>
      </c>
      <c r="K278" s="418">
        <v>12</v>
      </c>
      <c r="L278" s="393">
        <f t="shared" si="333"/>
        <v>57.142857142857146</v>
      </c>
      <c r="M278" s="418">
        <v>9</v>
      </c>
      <c r="N278" s="393">
        <f t="shared" si="334"/>
        <v>42.857142857142854</v>
      </c>
      <c r="O278" s="418">
        <v>2</v>
      </c>
      <c r="P278" s="393">
        <f t="shared" si="335"/>
        <v>9.5238095238095237</v>
      </c>
      <c r="Q278" s="418">
        <v>6</v>
      </c>
      <c r="R278" s="393">
        <f t="shared" si="336"/>
        <v>28.571428571428573</v>
      </c>
      <c r="S278" s="418">
        <v>12</v>
      </c>
      <c r="T278" s="393">
        <f t="shared" si="337"/>
        <v>57.142857142857146</v>
      </c>
      <c r="U278" s="418">
        <v>1</v>
      </c>
      <c r="V278" s="393">
        <f t="shared" si="338"/>
        <v>4.7619047619047619</v>
      </c>
      <c r="W278" s="418">
        <v>18</v>
      </c>
      <c r="X278" s="169"/>
      <c r="Y278" s="343"/>
      <c r="Z278" s="344"/>
      <c r="AA278" s="418">
        <v>3</v>
      </c>
      <c r="AB278" s="396">
        <f t="shared" si="339"/>
        <v>14.285714285714286</v>
      </c>
      <c r="AC278" s="343"/>
      <c r="AD278" s="344"/>
      <c r="AE278" s="343"/>
      <c r="AF278" s="343"/>
      <c r="AG278" s="343"/>
      <c r="AH278" s="344"/>
      <c r="AI278" s="418">
        <v>2</v>
      </c>
      <c r="AJ278" s="393">
        <f t="shared" si="343"/>
        <v>9.5238095238095237</v>
      </c>
      <c r="AK278" s="343">
        <v>1</v>
      </c>
      <c r="AL278" s="393">
        <f t="shared" si="344"/>
        <v>4.7619047619047619</v>
      </c>
      <c r="AM278" s="418"/>
      <c r="AN278" s="384"/>
      <c r="AO278" s="418">
        <v>18</v>
      </c>
      <c r="AP278" s="393">
        <f t="shared" si="340"/>
        <v>85.714285714285708</v>
      </c>
    </row>
    <row r="279" spans="1:42" x14ac:dyDescent="0.2">
      <c r="A279" s="760">
        <v>9</v>
      </c>
      <c r="B279" s="832"/>
      <c r="C279" s="172" t="s">
        <v>270</v>
      </c>
      <c r="D279" s="162">
        <v>1</v>
      </c>
      <c r="E279" s="162">
        <v>0</v>
      </c>
      <c r="F279" s="162">
        <v>21</v>
      </c>
      <c r="G279" s="162">
        <v>0</v>
      </c>
      <c r="H279" s="162">
        <f t="shared" si="341"/>
        <v>0</v>
      </c>
      <c r="I279" s="162">
        <v>21</v>
      </c>
      <c r="J279" s="163">
        <f t="shared" si="342"/>
        <v>100</v>
      </c>
      <c r="K279" s="418">
        <v>14</v>
      </c>
      <c r="L279" s="393">
        <f t="shared" si="333"/>
        <v>66.666666666666671</v>
      </c>
      <c r="M279" s="418">
        <v>7</v>
      </c>
      <c r="N279" s="393">
        <f t="shared" si="334"/>
        <v>33.333333333333336</v>
      </c>
      <c r="O279" s="418">
        <v>7</v>
      </c>
      <c r="P279" s="393">
        <f t="shared" si="335"/>
        <v>33.333333333333336</v>
      </c>
      <c r="Q279" s="418">
        <v>9</v>
      </c>
      <c r="R279" s="393">
        <f t="shared" si="336"/>
        <v>42.857142857142854</v>
      </c>
      <c r="S279" s="418">
        <v>5</v>
      </c>
      <c r="T279" s="393">
        <f t="shared" si="337"/>
        <v>23.80952380952381</v>
      </c>
      <c r="U279" s="418"/>
      <c r="V279" s="169"/>
      <c r="W279" s="418">
        <v>18</v>
      </c>
      <c r="X279" s="169"/>
      <c r="Y279" s="57"/>
      <c r="Z279" s="57"/>
      <c r="AA279" s="418">
        <v>2</v>
      </c>
      <c r="AB279" s="396">
        <f t="shared" si="339"/>
        <v>9.5238095238095237</v>
      </c>
      <c r="AC279" s="57"/>
      <c r="AD279" s="57"/>
      <c r="AE279" s="357">
        <v>1</v>
      </c>
      <c r="AF279" s="296">
        <f>AE279*100/F279</f>
        <v>4.7619047619047619</v>
      </c>
      <c r="AG279" s="57"/>
      <c r="AH279" s="57"/>
      <c r="AI279" s="418">
        <v>3</v>
      </c>
      <c r="AJ279" s="393">
        <f t="shared" si="343"/>
        <v>14.285714285714286</v>
      </c>
      <c r="AK279" s="418">
        <v>2</v>
      </c>
      <c r="AL279" s="393">
        <f t="shared" si="344"/>
        <v>9.5238095238095237</v>
      </c>
      <c r="AM279" s="441"/>
      <c r="AN279" s="384"/>
      <c r="AO279" s="418">
        <v>16</v>
      </c>
      <c r="AP279" s="393">
        <f t="shared" si="340"/>
        <v>76.19047619047619</v>
      </c>
    </row>
    <row r="280" spans="1:42" x14ac:dyDescent="0.2">
      <c r="A280" s="835"/>
      <c r="B280" s="330" t="s">
        <v>104</v>
      </c>
      <c r="C280" s="190">
        <f>C281+C282</f>
        <v>14</v>
      </c>
      <c r="D280" s="165">
        <v>13</v>
      </c>
      <c r="E280" s="165">
        <v>1</v>
      </c>
      <c r="F280" s="165">
        <f>F283+F284+F285+F286+F287+F288+F289+F290+F291+F292+F293+F294+F295+F296</f>
        <v>354</v>
      </c>
      <c r="G280" s="165">
        <f>G283</f>
        <v>21</v>
      </c>
      <c r="H280" s="224">
        <f t="shared" si="341"/>
        <v>5.9322033898305087</v>
      </c>
      <c r="I280" s="165">
        <f>I284+I285+I286+I287+I288+I289+I290+I291+I292+I293+I294+I295+I296</f>
        <v>333</v>
      </c>
      <c r="J280" s="223">
        <f t="shared" si="342"/>
        <v>94.067796610169495</v>
      </c>
      <c r="K280" s="191">
        <v>221</v>
      </c>
      <c r="L280" s="224">
        <f t="shared" ref="L280:L282" si="345">K280*100/F280</f>
        <v>62.429378531073446</v>
      </c>
      <c r="M280" s="191">
        <v>133</v>
      </c>
      <c r="N280" s="224">
        <f t="shared" ref="N280:N282" si="346">M280*100/F280</f>
        <v>37.570621468926554</v>
      </c>
      <c r="O280" s="191">
        <v>16</v>
      </c>
      <c r="P280" s="224">
        <f t="shared" ref="P280:P282" si="347">O280*100/F280</f>
        <v>4.5197740112994351</v>
      </c>
      <c r="Q280" s="191">
        <v>166</v>
      </c>
      <c r="R280" s="224">
        <f t="shared" ref="R280:R282" si="348">Q280*100/F280</f>
        <v>46.89265536723164</v>
      </c>
      <c r="S280" s="165">
        <v>136</v>
      </c>
      <c r="T280" s="224">
        <f t="shared" ref="T280:T282" si="349">S280*100/F280</f>
        <v>38.418079096045197</v>
      </c>
      <c r="U280" s="165">
        <v>36</v>
      </c>
      <c r="V280" s="224">
        <f t="shared" ref="V280:V282" si="350">U280*100/F280</f>
        <v>10.169491525423728</v>
      </c>
      <c r="W280" s="165">
        <v>285</v>
      </c>
      <c r="X280" s="224">
        <f t="shared" ref="X280:X282" si="351">W280*100/F280</f>
        <v>80.508474576271183</v>
      </c>
      <c r="Y280" s="165">
        <v>1</v>
      </c>
      <c r="Z280" s="505">
        <f>Y280*100/F280</f>
        <v>0.2824858757062147</v>
      </c>
      <c r="AA280" s="165">
        <v>66</v>
      </c>
      <c r="AB280" s="231">
        <f t="shared" ref="AB280:AB290" si="352">AA280*100/F280</f>
        <v>18.64406779661017</v>
      </c>
      <c r="AC280" s="178"/>
      <c r="AD280" s="230"/>
      <c r="AE280" s="165"/>
      <c r="AF280" s="165"/>
      <c r="AG280" s="165">
        <v>2</v>
      </c>
      <c r="AH280" s="505">
        <f>AG280*100/F280</f>
        <v>0.56497175141242939</v>
      </c>
      <c r="AI280" s="191">
        <v>84</v>
      </c>
      <c r="AJ280" s="224">
        <f t="shared" ref="AJ280:AJ282" si="353">AI280*100/F280</f>
        <v>23.728813559322035</v>
      </c>
      <c r="AK280" s="165">
        <v>43</v>
      </c>
      <c r="AL280" s="224">
        <f t="shared" ref="AL280:AL282" si="354">AK280*100/F280</f>
        <v>12.146892655367232</v>
      </c>
      <c r="AM280" s="165"/>
      <c r="AN280" s="224"/>
      <c r="AO280" s="165">
        <v>227</v>
      </c>
      <c r="AP280" s="224">
        <f t="shared" ref="AP280:AP282" si="355">AO280*100/F280</f>
        <v>64.124293785310741</v>
      </c>
    </row>
    <row r="281" spans="1:42" x14ac:dyDescent="0.2">
      <c r="A281" s="836"/>
      <c r="B281" s="330" t="s">
        <v>22</v>
      </c>
      <c r="C281" s="190">
        <v>1</v>
      </c>
      <c r="D281" s="165"/>
      <c r="E281" s="165">
        <v>1</v>
      </c>
      <c r="F281" s="165">
        <v>21</v>
      </c>
      <c r="G281" s="165">
        <v>21</v>
      </c>
      <c r="H281" s="165">
        <f t="shared" si="341"/>
        <v>100</v>
      </c>
      <c r="I281" s="165"/>
      <c r="J281" s="223">
        <f t="shared" si="342"/>
        <v>0</v>
      </c>
      <c r="K281" s="165">
        <v>15</v>
      </c>
      <c r="L281" s="224">
        <f t="shared" si="345"/>
        <v>71.428571428571431</v>
      </c>
      <c r="M281" s="165">
        <v>6</v>
      </c>
      <c r="N281" s="224">
        <f t="shared" si="346"/>
        <v>28.571428571428573</v>
      </c>
      <c r="O281" s="165">
        <v>2</v>
      </c>
      <c r="P281" s="224">
        <f t="shared" si="347"/>
        <v>9.5238095238095237</v>
      </c>
      <c r="Q281" s="165">
        <v>7</v>
      </c>
      <c r="R281" s="224">
        <f t="shared" si="348"/>
        <v>33.333333333333336</v>
      </c>
      <c r="S281" s="165">
        <v>9</v>
      </c>
      <c r="T281" s="224">
        <f t="shared" si="349"/>
        <v>42.857142857142854</v>
      </c>
      <c r="U281" s="165">
        <v>3</v>
      </c>
      <c r="V281" s="224">
        <f t="shared" si="350"/>
        <v>14.285714285714286</v>
      </c>
      <c r="W281" s="165">
        <v>21</v>
      </c>
      <c r="X281" s="224">
        <f t="shared" si="351"/>
        <v>100</v>
      </c>
      <c r="Y281" s="165"/>
      <c r="Z281" s="230"/>
      <c r="AA281" s="165">
        <v>0</v>
      </c>
      <c r="AB281" s="231"/>
      <c r="AC281" s="178"/>
      <c r="AD281" s="230"/>
      <c r="AE281" s="165"/>
      <c r="AF281" s="165"/>
      <c r="AG281" s="165"/>
      <c r="AH281" s="165"/>
      <c r="AI281" s="165">
        <v>7</v>
      </c>
      <c r="AJ281" s="224">
        <f t="shared" si="353"/>
        <v>33.333333333333336</v>
      </c>
      <c r="AK281" s="165">
        <v>3</v>
      </c>
      <c r="AL281" s="224">
        <f t="shared" si="354"/>
        <v>14.285714285714286</v>
      </c>
      <c r="AM281" s="165"/>
      <c r="AN281" s="224"/>
      <c r="AO281" s="165">
        <v>11</v>
      </c>
      <c r="AP281" s="224">
        <f t="shared" si="355"/>
        <v>52.38095238095238</v>
      </c>
    </row>
    <row r="282" spans="1:42" x14ac:dyDescent="0.2">
      <c r="A282" s="837"/>
      <c r="B282" s="330" t="s">
        <v>23</v>
      </c>
      <c r="C282" s="190">
        <v>13</v>
      </c>
      <c r="D282" s="165">
        <v>13</v>
      </c>
      <c r="E282" s="165"/>
      <c r="F282" s="165">
        <f>F280-F281</f>
        <v>333</v>
      </c>
      <c r="G282" s="165">
        <v>0</v>
      </c>
      <c r="H282" s="165">
        <f t="shared" si="341"/>
        <v>0</v>
      </c>
      <c r="I282" s="165">
        <v>333</v>
      </c>
      <c r="J282" s="223">
        <f t="shared" si="342"/>
        <v>100</v>
      </c>
      <c r="K282" s="191">
        <v>206</v>
      </c>
      <c r="L282" s="224">
        <f t="shared" si="345"/>
        <v>61.861861861861861</v>
      </c>
      <c r="M282" s="191">
        <v>127</v>
      </c>
      <c r="N282" s="224">
        <f t="shared" si="346"/>
        <v>38.138138138138139</v>
      </c>
      <c r="O282" s="191">
        <v>14</v>
      </c>
      <c r="P282" s="224">
        <f t="shared" si="347"/>
        <v>4.2042042042042045</v>
      </c>
      <c r="Q282" s="191">
        <v>159</v>
      </c>
      <c r="R282" s="224">
        <f t="shared" si="348"/>
        <v>47.747747747747745</v>
      </c>
      <c r="S282" s="165">
        <v>127</v>
      </c>
      <c r="T282" s="224">
        <f t="shared" si="349"/>
        <v>38.138138138138139</v>
      </c>
      <c r="U282" s="165">
        <v>33</v>
      </c>
      <c r="V282" s="224">
        <f t="shared" si="350"/>
        <v>9.9099099099099099</v>
      </c>
      <c r="W282" s="165">
        <v>264</v>
      </c>
      <c r="X282" s="224">
        <f t="shared" si="351"/>
        <v>79.27927927927928</v>
      </c>
      <c r="Y282" s="165">
        <v>1</v>
      </c>
      <c r="Z282" s="505">
        <f>Y282*100/F282</f>
        <v>0.3003003003003003</v>
      </c>
      <c r="AA282" s="165">
        <v>66</v>
      </c>
      <c r="AB282" s="231">
        <f t="shared" si="352"/>
        <v>19.81981981981982</v>
      </c>
      <c r="AC282" s="178"/>
      <c r="AD282" s="230"/>
      <c r="AE282" s="165"/>
      <c r="AF282" s="165"/>
      <c r="AG282" s="165">
        <v>2</v>
      </c>
      <c r="AH282" s="505">
        <f>AG282*100/F282</f>
        <v>0.60060060060060061</v>
      </c>
      <c r="AI282" s="165">
        <v>77</v>
      </c>
      <c r="AJ282" s="224">
        <f t="shared" si="353"/>
        <v>23.123123123123122</v>
      </c>
      <c r="AK282" s="165">
        <v>40</v>
      </c>
      <c r="AL282" s="224">
        <f t="shared" si="354"/>
        <v>12.012012012012011</v>
      </c>
      <c r="AM282" s="165"/>
      <c r="AN282" s="224"/>
      <c r="AO282" s="165">
        <v>216</v>
      </c>
      <c r="AP282" s="224">
        <f t="shared" si="355"/>
        <v>64.86486486486487</v>
      </c>
    </row>
    <row r="283" spans="1:42" ht="24" x14ac:dyDescent="0.2">
      <c r="A283" s="802">
        <v>1</v>
      </c>
      <c r="B283" s="835" t="s">
        <v>245</v>
      </c>
      <c r="C283" s="166" t="s">
        <v>246</v>
      </c>
      <c r="D283" s="192">
        <v>0</v>
      </c>
      <c r="E283" s="192">
        <v>1</v>
      </c>
      <c r="F283" s="43">
        <v>21</v>
      </c>
      <c r="G283" s="43">
        <v>21</v>
      </c>
      <c r="H283" s="90">
        <f t="shared" si="341"/>
        <v>100</v>
      </c>
      <c r="I283" s="43">
        <v>0</v>
      </c>
      <c r="J283" s="161">
        <f t="shared" si="342"/>
        <v>0</v>
      </c>
      <c r="K283" s="409">
        <v>15</v>
      </c>
      <c r="L283" s="410">
        <f t="shared" ref="L283:L296" si="356">K283*100/F283</f>
        <v>71.428571428571431</v>
      </c>
      <c r="M283" s="409">
        <v>6</v>
      </c>
      <c r="N283" s="410">
        <f t="shared" ref="N283:N296" si="357">M283*100/F283</f>
        <v>28.571428571428573</v>
      </c>
      <c r="O283" s="409">
        <v>2</v>
      </c>
      <c r="P283" s="410">
        <f t="shared" ref="P283:P296" si="358">O283*100/F283</f>
        <v>9.5238095238095237</v>
      </c>
      <c r="Q283" s="409">
        <v>7</v>
      </c>
      <c r="R283" s="410">
        <f t="shared" ref="R283:R296" si="359">Q283*100/F283</f>
        <v>33.333333333333336</v>
      </c>
      <c r="S283" s="409">
        <v>9</v>
      </c>
      <c r="T283" s="410">
        <f t="shared" ref="T283:T296" si="360">S283*100/F283</f>
        <v>42.857142857142854</v>
      </c>
      <c r="U283" s="409">
        <v>3</v>
      </c>
      <c r="V283" s="410">
        <f t="shared" ref="V283:V296" si="361">U283*100/F283</f>
        <v>14.285714285714286</v>
      </c>
      <c r="W283" s="409">
        <v>21</v>
      </c>
      <c r="X283" s="410">
        <f t="shared" ref="X283:X296" si="362">W283*100/F283</f>
        <v>100</v>
      </c>
      <c r="Y283" s="409"/>
      <c r="Z283" s="412"/>
      <c r="AA283" s="409"/>
      <c r="AB283" s="411"/>
      <c r="AC283" s="409"/>
      <c r="AD283" s="413"/>
      <c r="AE283" s="409"/>
      <c r="AF283" s="413"/>
      <c r="AG283" s="409"/>
      <c r="AH283" s="413"/>
      <c r="AI283" s="409">
        <v>7</v>
      </c>
      <c r="AJ283" s="410">
        <f t="shared" ref="AJ283:AJ296" si="363">AI283*100/F283</f>
        <v>33.333333333333336</v>
      </c>
      <c r="AK283" s="409">
        <v>3</v>
      </c>
      <c r="AL283" s="410">
        <f t="shared" ref="AL283:AL297" si="364">AK283*100/F283</f>
        <v>14.285714285714286</v>
      </c>
      <c r="AM283" s="403"/>
      <c r="AN283" s="410"/>
      <c r="AO283" s="409">
        <v>11</v>
      </c>
      <c r="AP283" s="410">
        <f t="shared" ref="AP283:AP296" si="365">AO283*100/F283</f>
        <v>52.38095238095238</v>
      </c>
    </row>
    <row r="284" spans="1:42" x14ac:dyDescent="0.2">
      <c r="A284" s="802">
        <v>2</v>
      </c>
      <c r="B284" s="836"/>
      <c r="C284" s="166" t="s">
        <v>556</v>
      </c>
      <c r="D284" s="192">
        <v>1</v>
      </c>
      <c r="E284" s="192">
        <v>0</v>
      </c>
      <c r="F284" s="193">
        <v>21</v>
      </c>
      <c r="G284" s="192">
        <v>0</v>
      </c>
      <c r="H284" s="90">
        <f t="shared" si="341"/>
        <v>0</v>
      </c>
      <c r="I284" s="193">
        <v>21</v>
      </c>
      <c r="J284" s="161">
        <f t="shared" si="342"/>
        <v>100</v>
      </c>
      <c r="K284" s="404">
        <v>13</v>
      </c>
      <c r="L284" s="410">
        <f t="shared" si="356"/>
        <v>61.904761904761905</v>
      </c>
      <c r="M284" s="405">
        <v>8</v>
      </c>
      <c r="N284" s="410">
        <f t="shared" si="357"/>
        <v>38.095238095238095</v>
      </c>
      <c r="O284" s="404">
        <v>2</v>
      </c>
      <c r="P284" s="410">
        <f t="shared" si="358"/>
        <v>9.5238095238095237</v>
      </c>
      <c r="Q284" s="404">
        <v>10</v>
      </c>
      <c r="R284" s="410">
        <f t="shared" si="359"/>
        <v>47.61904761904762</v>
      </c>
      <c r="S284" s="404">
        <v>7</v>
      </c>
      <c r="T284" s="410">
        <f t="shared" si="360"/>
        <v>33.333333333333336</v>
      </c>
      <c r="U284" s="404">
        <v>2</v>
      </c>
      <c r="V284" s="410">
        <f t="shared" si="361"/>
        <v>9.5238095238095237</v>
      </c>
      <c r="W284" s="404">
        <v>21</v>
      </c>
      <c r="X284" s="410">
        <f t="shared" si="362"/>
        <v>100</v>
      </c>
      <c r="Y284" s="404"/>
      <c r="Z284" s="412"/>
      <c r="AA284" s="404"/>
      <c r="AB284" s="411"/>
      <c r="AC284" s="404"/>
      <c r="AD284" s="412"/>
      <c r="AE284" s="404"/>
      <c r="AF284" s="412"/>
      <c r="AG284" s="404"/>
      <c r="AH284" s="412"/>
      <c r="AI284" s="405">
        <v>8</v>
      </c>
      <c r="AJ284" s="410">
        <f t="shared" si="363"/>
        <v>38.095238095238095</v>
      </c>
      <c r="AK284" s="404">
        <v>2</v>
      </c>
      <c r="AL284" s="410">
        <f t="shared" si="364"/>
        <v>9.5238095238095237</v>
      </c>
      <c r="AM284" s="404"/>
      <c r="AN284" s="410"/>
      <c r="AO284" s="404">
        <v>11</v>
      </c>
      <c r="AP284" s="410">
        <f t="shared" si="365"/>
        <v>52.38095238095238</v>
      </c>
    </row>
    <row r="285" spans="1:42" x14ac:dyDescent="0.2">
      <c r="A285" s="802">
        <v>3</v>
      </c>
      <c r="B285" s="836"/>
      <c r="C285" s="166" t="s">
        <v>557</v>
      </c>
      <c r="D285" s="192">
        <v>1</v>
      </c>
      <c r="E285" s="192">
        <v>0</v>
      </c>
      <c r="F285" s="192">
        <v>31</v>
      </c>
      <c r="G285" s="192">
        <v>0</v>
      </c>
      <c r="H285" s="90">
        <f t="shared" si="341"/>
        <v>0</v>
      </c>
      <c r="I285" s="192">
        <v>31</v>
      </c>
      <c r="J285" s="161">
        <f t="shared" si="342"/>
        <v>100</v>
      </c>
      <c r="K285" s="403">
        <v>19</v>
      </c>
      <c r="L285" s="410">
        <f t="shared" si="356"/>
        <v>61.29032258064516</v>
      </c>
      <c r="M285" s="403">
        <v>12</v>
      </c>
      <c r="N285" s="410">
        <f t="shared" si="357"/>
        <v>38.70967741935484</v>
      </c>
      <c r="O285" s="403">
        <v>2</v>
      </c>
      <c r="P285" s="410">
        <f t="shared" si="358"/>
        <v>6.4516129032258061</v>
      </c>
      <c r="Q285" s="403">
        <v>13</v>
      </c>
      <c r="R285" s="410">
        <f t="shared" si="359"/>
        <v>41.935483870967744</v>
      </c>
      <c r="S285" s="403">
        <v>13</v>
      </c>
      <c r="T285" s="410">
        <f t="shared" si="360"/>
        <v>41.935483870967744</v>
      </c>
      <c r="U285" s="403">
        <v>3</v>
      </c>
      <c r="V285" s="410">
        <f t="shared" si="361"/>
        <v>9.67741935483871</v>
      </c>
      <c r="W285" s="403">
        <v>7</v>
      </c>
      <c r="X285" s="410">
        <f t="shared" si="362"/>
        <v>22.580645161290324</v>
      </c>
      <c r="Y285" s="403">
        <v>1</v>
      </c>
      <c r="Z285" s="406">
        <v>3.225806451612903</v>
      </c>
      <c r="AA285" s="403">
        <v>22</v>
      </c>
      <c r="AB285" s="411">
        <f t="shared" si="352"/>
        <v>70.967741935483872</v>
      </c>
      <c r="AC285" s="403"/>
      <c r="AD285" s="412"/>
      <c r="AE285" s="403"/>
      <c r="AF285" s="412"/>
      <c r="AG285" s="403">
        <v>1</v>
      </c>
      <c r="AH285" s="406">
        <f>AG285*100/F285</f>
        <v>3.225806451612903</v>
      </c>
      <c r="AI285" s="403">
        <v>9</v>
      </c>
      <c r="AJ285" s="410">
        <f t="shared" si="363"/>
        <v>29.032258064516128</v>
      </c>
      <c r="AK285" s="403">
        <v>2</v>
      </c>
      <c r="AL285" s="410">
        <f t="shared" si="364"/>
        <v>6.4516129032258061</v>
      </c>
      <c r="AM285" s="403"/>
      <c r="AN285" s="410"/>
      <c r="AO285" s="404">
        <v>20</v>
      </c>
      <c r="AP285" s="410">
        <f t="shared" si="365"/>
        <v>64.516129032258064</v>
      </c>
    </row>
    <row r="286" spans="1:42" x14ac:dyDescent="0.2">
      <c r="A286" s="802">
        <v>4</v>
      </c>
      <c r="B286" s="836"/>
      <c r="C286" s="166" t="s">
        <v>558</v>
      </c>
      <c r="D286" s="193">
        <v>1</v>
      </c>
      <c r="E286" s="193">
        <v>0</v>
      </c>
      <c r="F286" s="193">
        <v>31</v>
      </c>
      <c r="G286" s="193">
        <v>0</v>
      </c>
      <c r="H286" s="90">
        <f t="shared" si="341"/>
        <v>0</v>
      </c>
      <c r="I286" s="193">
        <v>31</v>
      </c>
      <c r="J286" s="161">
        <f t="shared" si="342"/>
        <v>100</v>
      </c>
      <c r="K286" s="404">
        <v>20</v>
      </c>
      <c r="L286" s="410">
        <f t="shared" si="356"/>
        <v>64.516129032258064</v>
      </c>
      <c r="M286" s="404">
        <v>11</v>
      </c>
      <c r="N286" s="410">
        <f t="shared" si="357"/>
        <v>35.483870967741936</v>
      </c>
      <c r="O286" s="404">
        <v>1</v>
      </c>
      <c r="P286" s="410">
        <f t="shared" si="358"/>
        <v>3.225806451612903</v>
      </c>
      <c r="Q286" s="404">
        <v>12</v>
      </c>
      <c r="R286" s="410">
        <f t="shared" si="359"/>
        <v>38.70967741935484</v>
      </c>
      <c r="S286" s="404">
        <v>12</v>
      </c>
      <c r="T286" s="410">
        <f t="shared" si="360"/>
        <v>38.70967741935484</v>
      </c>
      <c r="U286" s="404">
        <v>6</v>
      </c>
      <c r="V286" s="410">
        <f t="shared" si="361"/>
        <v>19.35483870967742</v>
      </c>
      <c r="W286" s="404">
        <v>10</v>
      </c>
      <c r="X286" s="410">
        <f t="shared" si="362"/>
        <v>32.258064516129032</v>
      </c>
      <c r="Y286" s="404"/>
      <c r="Z286" s="412"/>
      <c r="AA286" s="404">
        <v>21</v>
      </c>
      <c r="AB286" s="411">
        <f t="shared" si="352"/>
        <v>67.741935483870961</v>
      </c>
      <c r="AC286" s="404"/>
      <c r="AD286" s="412"/>
      <c r="AE286" s="404"/>
      <c r="AF286" s="412"/>
      <c r="AG286" s="404"/>
      <c r="AH286" s="412"/>
      <c r="AI286" s="404">
        <v>5</v>
      </c>
      <c r="AJ286" s="410">
        <f t="shared" si="363"/>
        <v>16.129032258064516</v>
      </c>
      <c r="AK286" s="404">
        <v>7</v>
      </c>
      <c r="AL286" s="410">
        <f t="shared" si="364"/>
        <v>22.580645161290324</v>
      </c>
      <c r="AM286" s="404"/>
      <c r="AN286" s="410"/>
      <c r="AO286" s="404">
        <v>19</v>
      </c>
      <c r="AP286" s="410">
        <f t="shared" si="365"/>
        <v>61.29032258064516</v>
      </c>
    </row>
    <row r="287" spans="1:42" x14ac:dyDescent="0.2">
      <c r="A287" s="802">
        <v>5</v>
      </c>
      <c r="B287" s="836"/>
      <c r="C287" s="166" t="s">
        <v>559</v>
      </c>
      <c r="D287" s="192">
        <v>1</v>
      </c>
      <c r="E287" s="192">
        <v>0</v>
      </c>
      <c r="F287" s="192">
        <v>31</v>
      </c>
      <c r="G287" s="194">
        <v>0</v>
      </c>
      <c r="H287" s="90">
        <f t="shared" si="341"/>
        <v>0</v>
      </c>
      <c r="I287" s="192">
        <v>31</v>
      </c>
      <c r="J287" s="161">
        <f t="shared" si="342"/>
        <v>100</v>
      </c>
      <c r="K287" s="405">
        <v>19</v>
      </c>
      <c r="L287" s="410">
        <f t="shared" si="356"/>
        <v>61.29032258064516</v>
      </c>
      <c r="M287" s="405">
        <v>12</v>
      </c>
      <c r="N287" s="410">
        <f t="shared" si="357"/>
        <v>38.70967741935484</v>
      </c>
      <c r="O287" s="405">
        <v>0</v>
      </c>
      <c r="P287" s="410">
        <f t="shared" si="358"/>
        <v>0</v>
      </c>
      <c r="Q287" s="405">
        <v>9</v>
      </c>
      <c r="R287" s="410">
        <f t="shared" si="359"/>
        <v>29.032258064516128</v>
      </c>
      <c r="S287" s="403">
        <v>16</v>
      </c>
      <c r="T287" s="410">
        <f t="shared" si="360"/>
        <v>51.612903225806448</v>
      </c>
      <c r="U287" s="403">
        <v>6</v>
      </c>
      <c r="V287" s="410">
        <f t="shared" si="361"/>
        <v>19.35483870967742</v>
      </c>
      <c r="W287" s="403">
        <v>15</v>
      </c>
      <c r="X287" s="410">
        <f t="shared" si="362"/>
        <v>48.387096774193552</v>
      </c>
      <c r="Y287" s="403"/>
      <c r="Z287" s="412"/>
      <c r="AA287" s="403">
        <v>16</v>
      </c>
      <c r="AB287" s="411">
        <f t="shared" si="352"/>
        <v>51.612903225806448</v>
      </c>
      <c r="AC287" s="403"/>
      <c r="AD287" s="412"/>
      <c r="AE287" s="403"/>
      <c r="AF287" s="412"/>
      <c r="AG287" s="403"/>
      <c r="AH287" s="406"/>
      <c r="AI287" s="403">
        <v>14</v>
      </c>
      <c r="AJ287" s="410">
        <f t="shared" si="363"/>
        <v>45.161290322580648</v>
      </c>
      <c r="AK287" s="403">
        <v>4</v>
      </c>
      <c r="AL287" s="410">
        <f t="shared" si="364"/>
        <v>12.903225806451612</v>
      </c>
      <c r="AM287" s="403"/>
      <c r="AN287" s="410"/>
      <c r="AO287" s="403">
        <v>13</v>
      </c>
      <c r="AP287" s="410">
        <f t="shared" si="365"/>
        <v>41.935483870967744</v>
      </c>
    </row>
    <row r="288" spans="1:42" x14ac:dyDescent="0.2">
      <c r="A288" s="802">
        <v>6</v>
      </c>
      <c r="B288" s="836"/>
      <c r="C288" s="166" t="s">
        <v>560</v>
      </c>
      <c r="D288" s="192">
        <v>1</v>
      </c>
      <c r="E288" s="192">
        <v>0</v>
      </c>
      <c r="F288" s="192">
        <v>31</v>
      </c>
      <c r="G288" s="192">
        <v>0</v>
      </c>
      <c r="H288" s="90">
        <f t="shared" si="341"/>
        <v>0</v>
      </c>
      <c r="I288" s="192">
        <v>31</v>
      </c>
      <c r="J288" s="161">
        <f t="shared" si="342"/>
        <v>100</v>
      </c>
      <c r="K288" s="403">
        <v>19</v>
      </c>
      <c r="L288" s="410">
        <f t="shared" si="356"/>
        <v>61.29032258064516</v>
      </c>
      <c r="M288" s="403">
        <v>12</v>
      </c>
      <c r="N288" s="410">
        <f t="shared" si="357"/>
        <v>38.70967741935484</v>
      </c>
      <c r="O288" s="403">
        <v>1</v>
      </c>
      <c r="P288" s="410">
        <f t="shared" si="358"/>
        <v>3.225806451612903</v>
      </c>
      <c r="Q288" s="403">
        <v>22</v>
      </c>
      <c r="R288" s="410">
        <f t="shared" si="359"/>
        <v>70.967741935483872</v>
      </c>
      <c r="S288" s="403">
        <v>6</v>
      </c>
      <c r="T288" s="410">
        <f t="shared" si="360"/>
        <v>19.35483870967742</v>
      </c>
      <c r="U288" s="403">
        <v>2</v>
      </c>
      <c r="V288" s="410">
        <f t="shared" si="361"/>
        <v>6.4516129032258061</v>
      </c>
      <c r="W288" s="403">
        <v>30</v>
      </c>
      <c r="X288" s="410">
        <f t="shared" si="362"/>
        <v>96.774193548387103</v>
      </c>
      <c r="Y288" s="403"/>
      <c r="Z288" s="412"/>
      <c r="AA288" s="403">
        <v>1</v>
      </c>
      <c r="AB288" s="411">
        <f t="shared" si="352"/>
        <v>3.225806451612903</v>
      </c>
      <c r="AC288" s="403"/>
      <c r="AD288" s="412"/>
      <c r="AE288" s="403"/>
      <c r="AF288" s="412"/>
      <c r="AG288" s="403"/>
      <c r="AH288" s="412"/>
      <c r="AI288" s="403">
        <v>4</v>
      </c>
      <c r="AJ288" s="410">
        <f t="shared" si="363"/>
        <v>12.903225806451612</v>
      </c>
      <c r="AK288" s="403">
        <v>1</v>
      </c>
      <c r="AL288" s="410">
        <f t="shared" si="364"/>
        <v>3.225806451612903</v>
      </c>
      <c r="AM288" s="403"/>
      <c r="AN288" s="410"/>
      <c r="AO288" s="403">
        <v>26</v>
      </c>
      <c r="AP288" s="410">
        <f t="shared" si="365"/>
        <v>83.870967741935488</v>
      </c>
    </row>
    <row r="289" spans="1:42" x14ac:dyDescent="0.2">
      <c r="A289" s="802">
        <v>7</v>
      </c>
      <c r="B289" s="836"/>
      <c r="C289" s="166" t="s">
        <v>561</v>
      </c>
      <c r="D289" s="43">
        <v>1</v>
      </c>
      <c r="E289" s="43">
        <v>0</v>
      </c>
      <c r="F289" s="43">
        <v>31</v>
      </c>
      <c r="G289" s="43">
        <v>0</v>
      </c>
      <c r="H289" s="90">
        <f t="shared" si="341"/>
        <v>0</v>
      </c>
      <c r="I289" s="43">
        <v>31</v>
      </c>
      <c r="J289" s="161">
        <f t="shared" si="342"/>
        <v>100</v>
      </c>
      <c r="K289" s="409">
        <v>20</v>
      </c>
      <c r="L289" s="410">
        <f t="shared" si="356"/>
        <v>64.516129032258064</v>
      </c>
      <c r="M289" s="409">
        <v>11</v>
      </c>
      <c r="N289" s="410">
        <f t="shared" si="357"/>
        <v>35.483870967741936</v>
      </c>
      <c r="O289" s="409">
        <v>0</v>
      </c>
      <c r="P289" s="410">
        <f t="shared" si="358"/>
        <v>0</v>
      </c>
      <c r="Q289" s="409">
        <v>18</v>
      </c>
      <c r="R289" s="410">
        <f t="shared" si="359"/>
        <v>58.064516129032256</v>
      </c>
      <c r="S289" s="409">
        <v>9</v>
      </c>
      <c r="T289" s="410">
        <f t="shared" si="360"/>
        <v>29.032258064516128</v>
      </c>
      <c r="U289" s="409">
        <v>4</v>
      </c>
      <c r="V289" s="410">
        <f t="shared" si="361"/>
        <v>12.903225806451612</v>
      </c>
      <c r="W289" s="409">
        <v>25</v>
      </c>
      <c r="X289" s="410">
        <f t="shared" si="362"/>
        <v>80.645161290322577</v>
      </c>
      <c r="Y289" s="409"/>
      <c r="Z289" s="412"/>
      <c r="AA289" s="409">
        <v>5</v>
      </c>
      <c r="AB289" s="411">
        <f t="shared" si="352"/>
        <v>16.129032258064516</v>
      </c>
      <c r="AC289" s="409"/>
      <c r="AD289" s="413"/>
      <c r="AE289" s="409"/>
      <c r="AF289" s="413"/>
      <c r="AG289" s="409">
        <v>1</v>
      </c>
      <c r="AH289" s="406">
        <f>AG289*100/F289</f>
        <v>3.225806451612903</v>
      </c>
      <c r="AI289" s="409">
        <v>10</v>
      </c>
      <c r="AJ289" s="410">
        <f t="shared" si="363"/>
        <v>32.258064516129032</v>
      </c>
      <c r="AK289" s="409">
        <v>2</v>
      </c>
      <c r="AL289" s="410">
        <f t="shared" si="364"/>
        <v>6.4516129032258061</v>
      </c>
      <c r="AM289" s="409"/>
      <c r="AN289" s="410"/>
      <c r="AO289" s="409">
        <v>19</v>
      </c>
      <c r="AP289" s="410">
        <f t="shared" si="365"/>
        <v>61.29032258064516</v>
      </c>
    </row>
    <row r="290" spans="1:42" x14ac:dyDescent="0.2">
      <c r="A290" s="802">
        <v>8</v>
      </c>
      <c r="B290" s="836"/>
      <c r="C290" s="166" t="s">
        <v>271</v>
      </c>
      <c r="D290" s="43">
        <v>1</v>
      </c>
      <c r="E290" s="43">
        <v>0</v>
      </c>
      <c r="F290" s="43">
        <v>31</v>
      </c>
      <c r="G290" s="43">
        <v>0</v>
      </c>
      <c r="H290" s="90">
        <f t="shared" si="341"/>
        <v>0</v>
      </c>
      <c r="I290" s="43">
        <v>31</v>
      </c>
      <c r="J290" s="161">
        <f t="shared" si="342"/>
        <v>100</v>
      </c>
      <c r="K290" s="409">
        <v>19</v>
      </c>
      <c r="L290" s="410">
        <f t="shared" si="356"/>
        <v>61.29032258064516</v>
      </c>
      <c r="M290" s="409">
        <v>12</v>
      </c>
      <c r="N290" s="410">
        <f t="shared" si="357"/>
        <v>38.70967741935484</v>
      </c>
      <c r="O290" s="409">
        <v>2</v>
      </c>
      <c r="P290" s="410">
        <f t="shared" si="358"/>
        <v>6.4516129032258061</v>
      </c>
      <c r="Q290" s="409">
        <v>20</v>
      </c>
      <c r="R290" s="410">
        <f t="shared" si="359"/>
        <v>64.516129032258064</v>
      </c>
      <c r="S290" s="409">
        <v>8</v>
      </c>
      <c r="T290" s="410">
        <f t="shared" si="360"/>
        <v>25.806451612903224</v>
      </c>
      <c r="U290" s="409">
        <v>1</v>
      </c>
      <c r="V290" s="410">
        <f t="shared" si="361"/>
        <v>3.225806451612903</v>
      </c>
      <c r="W290" s="409">
        <v>30</v>
      </c>
      <c r="X290" s="410">
        <f t="shared" si="362"/>
        <v>96.774193548387103</v>
      </c>
      <c r="Y290" s="409"/>
      <c r="Z290" s="412"/>
      <c r="AA290" s="409">
        <v>1</v>
      </c>
      <c r="AB290" s="411">
        <f t="shared" si="352"/>
        <v>3.225806451612903</v>
      </c>
      <c r="AC290" s="409"/>
      <c r="AD290" s="413"/>
      <c r="AE290" s="409"/>
      <c r="AF290" s="413"/>
      <c r="AG290" s="409"/>
      <c r="AH290" s="413"/>
      <c r="AI290" s="409">
        <v>6</v>
      </c>
      <c r="AJ290" s="410">
        <f t="shared" si="363"/>
        <v>19.35483870967742</v>
      </c>
      <c r="AK290" s="409">
        <v>0</v>
      </c>
      <c r="AL290" s="410">
        <f t="shared" si="364"/>
        <v>0</v>
      </c>
      <c r="AM290" s="409"/>
      <c r="AN290" s="410"/>
      <c r="AO290" s="409">
        <v>25</v>
      </c>
      <c r="AP290" s="410">
        <f t="shared" si="365"/>
        <v>80.645161290322577</v>
      </c>
    </row>
    <row r="291" spans="1:42" x14ac:dyDescent="0.2">
      <c r="A291" s="802">
        <v>9</v>
      </c>
      <c r="B291" s="836"/>
      <c r="C291" s="166" t="s">
        <v>562</v>
      </c>
      <c r="D291" s="43">
        <v>1</v>
      </c>
      <c r="E291" s="43">
        <v>0</v>
      </c>
      <c r="F291" s="43">
        <v>31</v>
      </c>
      <c r="G291" s="43">
        <v>0</v>
      </c>
      <c r="H291" s="90">
        <f t="shared" si="341"/>
        <v>0</v>
      </c>
      <c r="I291" s="43">
        <v>31</v>
      </c>
      <c r="J291" s="161">
        <f t="shared" si="342"/>
        <v>100</v>
      </c>
      <c r="K291" s="409">
        <v>20</v>
      </c>
      <c r="L291" s="410">
        <f t="shared" si="356"/>
        <v>64.516129032258064</v>
      </c>
      <c r="M291" s="409">
        <v>11</v>
      </c>
      <c r="N291" s="410">
        <f t="shared" si="357"/>
        <v>35.483870967741936</v>
      </c>
      <c r="O291" s="409">
        <v>0</v>
      </c>
      <c r="P291" s="410">
        <f t="shared" si="358"/>
        <v>0</v>
      </c>
      <c r="Q291" s="409">
        <v>11</v>
      </c>
      <c r="R291" s="410">
        <f t="shared" si="359"/>
        <v>35.483870967741936</v>
      </c>
      <c r="S291" s="409">
        <v>20</v>
      </c>
      <c r="T291" s="410">
        <f t="shared" si="360"/>
        <v>64.516129032258064</v>
      </c>
      <c r="U291" s="409">
        <v>0</v>
      </c>
      <c r="V291" s="410">
        <f t="shared" si="361"/>
        <v>0</v>
      </c>
      <c r="W291" s="409">
        <v>31</v>
      </c>
      <c r="X291" s="410">
        <f t="shared" si="362"/>
        <v>100</v>
      </c>
      <c r="Y291" s="409"/>
      <c r="Z291" s="412"/>
      <c r="AA291" s="409"/>
      <c r="AB291" s="411"/>
      <c r="AC291" s="409"/>
      <c r="AD291" s="413"/>
      <c r="AE291" s="409"/>
      <c r="AF291" s="413"/>
      <c r="AG291" s="409"/>
      <c r="AH291" s="413"/>
      <c r="AI291" s="409">
        <v>1</v>
      </c>
      <c r="AJ291" s="410">
        <f t="shared" si="363"/>
        <v>3.225806451612903</v>
      </c>
      <c r="AK291" s="409">
        <v>4</v>
      </c>
      <c r="AL291" s="410">
        <f t="shared" si="364"/>
        <v>12.903225806451612</v>
      </c>
      <c r="AM291" s="409"/>
      <c r="AN291" s="410"/>
      <c r="AO291" s="409">
        <v>26</v>
      </c>
      <c r="AP291" s="410">
        <f t="shared" si="365"/>
        <v>83.870967741935488</v>
      </c>
    </row>
    <row r="292" spans="1:42" x14ac:dyDescent="0.2">
      <c r="A292" s="802">
        <v>10</v>
      </c>
      <c r="B292" s="836"/>
      <c r="C292" s="166" t="s">
        <v>563</v>
      </c>
      <c r="D292" s="192">
        <v>1</v>
      </c>
      <c r="E292" s="192">
        <v>0</v>
      </c>
      <c r="F292" s="43">
        <v>21</v>
      </c>
      <c r="G292" s="43">
        <v>0</v>
      </c>
      <c r="H292" s="90">
        <f t="shared" si="341"/>
        <v>0</v>
      </c>
      <c r="I292" s="43">
        <v>21</v>
      </c>
      <c r="J292" s="161">
        <f t="shared" si="342"/>
        <v>100</v>
      </c>
      <c r="K292" s="409">
        <v>12</v>
      </c>
      <c r="L292" s="410">
        <f t="shared" si="356"/>
        <v>57.142857142857146</v>
      </c>
      <c r="M292" s="409">
        <v>9</v>
      </c>
      <c r="N292" s="410">
        <f t="shared" si="357"/>
        <v>42.857142857142854</v>
      </c>
      <c r="O292" s="409">
        <v>0</v>
      </c>
      <c r="P292" s="410">
        <f t="shared" si="358"/>
        <v>0</v>
      </c>
      <c r="Q292" s="409">
        <v>9</v>
      </c>
      <c r="R292" s="410">
        <f t="shared" si="359"/>
        <v>42.857142857142854</v>
      </c>
      <c r="S292" s="409">
        <v>9</v>
      </c>
      <c r="T292" s="410">
        <f t="shared" si="360"/>
        <v>42.857142857142854</v>
      </c>
      <c r="U292" s="409">
        <v>3</v>
      </c>
      <c r="V292" s="410">
        <f t="shared" si="361"/>
        <v>14.285714285714286</v>
      </c>
      <c r="W292" s="409">
        <v>21</v>
      </c>
      <c r="X292" s="410">
        <f t="shared" si="362"/>
        <v>100</v>
      </c>
      <c r="Y292" s="409"/>
      <c r="Z292" s="412"/>
      <c r="AA292" s="409"/>
      <c r="AB292" s="411"/>
      <c r="AC292" s="409"/>
      <c r="AD292" s="413"/>
      <c r="AE292" s="409"/>
      <c r="AF292" s="413"/>
      <c r="AG292" s="409"/>
      <c r="AH292" s="413"/>
      <c r="AI292" s="409">
        <v>5</v>
      </c>
      <c r="AJ292" s="410">
        <f t="shared" si="363"/>
        <v>23.80952380952381</v>
      </c>
      <c r="AK292" s="409">
        <v>2</v>
      </c>
      <c r="AL292" s="410">
        <f t="shared" si="364"/>
        <v>9.5238095238095237</v>
      </c>
      <c r="AM292" s="403"/>
      <c r="AN292" s="410"/>
      <c r="AO292" s="409">
        <v>14</v>
      </c>
      <c r="AP292" s="410">
        <f t="shared" si="365"/>
        <v>66.666666666666671</v>
      </c>
    </row>
    <row r="293" spans="1:42" x14ac:dyDescent="0.2">
      <c r="A293" s="802">
        <v>11</v>
      </c>
      <c r="B293" s="836"/>
      <c r="C293" s="166" t="s">
        <v>98</v>
      </c>
      <c r="D293" s="192">
        <v>1</v>
      </c>
      <c r="E293" s="192">
        <v>0</v>
      </c>
      <c r="F293" s="43">
        <v>21</v>
      </c>
      <c r="G293" s="43">
        <v>0</v>
      </c>
      <c r="H293" s="90">
        <f t="shared" si="341"/>
        <v>0</v>
      </c>
      <c r="I293" s="43">
        <v>21</v>
      </c>
      <c r="J293" s="161">
        <f t="shared" si="342"/>
        <v>100</v>
      </c>
      <c r="K293" s="409">
        <v>12</v>
      </c>
      <c r="L293" s="410">
        <f t="shared" si="356"/>
        <v>57.142857142857146</v>
      </c>
      <c r="M293" s="409">
        <v>9</v>
      </c>
      <c r="N293" s="410">
        <f t="shared" si="357"/>
        <v>42.857142857142854</v>
      </c>
      <c r="O293" s="409">
        <v>2</v>
      </c>
      <c r="P293" s="410">
        <f t="shared" si="358"/>
        <v>9.5238095238095237</v>
      </c>
      <c r="Q293" s="409">
        <v>8</v>
      </c>
      <c r="R293" s="410">
        <f t="shared" si="359"/>
        <v>38.095238095238095</v>
      </c>
      <c r="S293" s="409">
        <v>7</v>
      </c>
      <c r="T293" s="410">
        <f t="shared" si="360"/>
        <v>33.333333333333336</v>
      </c>
      <c r="U293" s="409">
        <v>4</v>
      </c>
      <c r="V293" s="410">
        <f t="shared" si="361"/>
        <v>19.047619047619047</v>
      </c>
      <c r="W293" s="409">
        <v>21</v>
      </c>
      <c r="X293" s="410">
        <f t="shared" si="362"/>
        <v>100</v>
      </c>
      <c r="Y293" s="409"/>
      <c r="Z293" s="412"/>
      <c r="AA293" s="409"/>
      <c r="AB293" s="411"/>
      <c r="AC293" s="409"/>
      <c r="AD293" s="413"/>
      <c r="AE293" s="409"/>
      <c r="AF293" s="413"/>
      <c r="AG293" s="409"/>
      <c r="AH293" s="413"/>
      <c r="AI293" s="409">
        <v>7</v>
      </c>
      <c r="AJ293" s="410">
        <f t="shared" si="363"/>
        <v>33.333333333333336</v>
      </c>
      <c r="AK293" s="409">
        <v>7</v>
      </c>
      <c r="AL293" s="410">
        <f t="shared" si="364"/>
        <v>33.333333333333336</v>
      </c>
      <c r="AM293" s="403"/>
      <c r="AN293" s="410"/>
      <c r="AO293" s="409">
        <v>7</v>
      </c>
      <c r="AP293" s="410">
        <f t="shared" si="365"/>
        <v>33.333333333333336</v>
      </c>
    </row>
    <row r="294" spans="1:42" x14ac:dyDescent="0.2">
      <c r="A294" s="802">
        <v>12</v>
      </c>
      <c r="B294" s="836"/>
      <c r="C294" s="166" t="s">
        <v>564</v>
      </c>
      <c r="D294" s="192">
        <v>1</v>
      </c>
      <c r="E294" s="192">
        <v>0</v>
      </c>
      <c r="F294" s="43">
        <v>21</v>
      </c>
      <c r="G294" s="43">
        <v>0</v>
      </c>
      <c r="H294" s="90">
        <f t="shared" si="341"/>
        <v>0</v>
      </c>
      <c r="I294" s="43">
        <v>21</v>
      </c>
      <c r="J294" s="161">
        <f t="shared" si="342"/>
        <v>100</v>
      </c>
      <c r="K294" s="409">
        <v>14</v>
      </c>
      <c r="L294" s="410">
        <f t="shared" si="356"/>
        <v>66.666666666666671</v>
      </c>
      <c r="M294" s="409">
        <v>7</v>
      </c>
      <c r="N294" s="410">
        <f t="shared" si="357"/>
        <v>33.333333333333336</v>
      </c>
      <c r="O294" s="409">
        <v>2</v>
      </c>
      <c r="P294" s="410">
        <f t="shared" si="358"/>
        <v>9.5238095238095237</v>
      </c>
      <c r="Q294" s="409">
        <v>12</v>
      </c>
      <c r="R294" s="410">
        <f t="shared" si="359"/>
        <v>57.142857142857146</v>
      </c>
      <c r="S294" s="409">
        <v>6</v>
      </c>
      <c r="T294" s="410">
        <f t="shared" si="360"/>
        <v>28.571428571428573</v>
      </c>
      <c r="U294" s="409">
        <v>1</v>
      </c>
      <c r="V294" s="410">
        <f t="shared" si="361"/>
        <v>4.7619047619047619</v>
      </c>
      <c r="W294" s="409">
        <v>21</v>
      </c>
      <c r="X294" s="410">
        <f t="shared" si="362"/>
        <v>100</v>
      </c>
      <c r="Y294" s="409"/>
      <c r="Z294" s="412"/>
      <c r="AA294" s="409"/>
      <c r="AB294" s="411"/>
      <c r="AC294" s="409"/>
      <c r="AD294" s="413"/>
      <c r="AE294" s="409"/>
      <c r="AF294" s="413"/>
      <c r="AG294" s="409"/>
      <c r="AH294" s="413"/>
      <c r="AI294" s="409">
        <v>2</v>
      </c>
      <c r="AJ294" s="410">
        <f t="shared" si="363"/>
        <v>9.5238095238095237</v>
      </c>
      <c r="AK294" s="409">
        <v>1</v>
      </c>
      <c r="AL294" s="410">
        <f t="shared" si="364"/>
        <v>4.7619047619047619</v>
      </c>
      <c r="AM294" s="403"/>
      <c r="AN294" s="410"/>
      <c r="AO294" s="409">
        <v>18</v>
      </c>
      <c r="AP294" s="410">
        <f t="shared" si="365"/>
        <v>85.714285714285708</v>
      </c>
    </row>
    <row r="295" spans="1:42" x14ac:dyDescent="0.2">
      <c r="A295" s="802">
        <v>13</v>
      </c>
      <c r="B295" s="836"/>
      <c r="C295" s="166" t="s">
        <v>565</v>
      </c>
      <c r="D295" s="192">
        <v>1</v>
      </c>
      <c r="E295" s="192">
        <v>0</v>
      </c>
      <c r="F295" s="43">
        <v>21</v>
      </c>
      <c r="G295" s="43">
        <v>0</v>
      </c>
      <c r="H295" s="90">
        <f t="shared" si="341"/>
        <v>0</v>
      </c>
      <c r="I295" s="43">
        <v>21</v>
      </c>
      <c r="J295" s="161">
        <f t="shared" si="342"/>
        <v>100</v>
      </c>
      <c r="K295" s="409">
        <v>12</v>
      </c>
      <c r="L295" s="410">
        <f t="shared" si="356"/>
        <v>57.142857142857146</v>
      </c>
      <c r="M295" s="409">
        <v>9</v>
      </c>
      <c r="N295" s="410">
        <f t="shared" si="357"/>
        <v>42.857142857142854</v>
      </c>
      <c r="O295" s="409">
        <v>1</v>
      </c>
      <c r="P295" s="410">
        <f t="shared" si="358"/>
        <v>4.7619047619047619</v>
      </c>
      <c r="Q295" s="409">
        <v>8</v>
      </c>
      <c r="R295" s="410">
        <f t="shared" si="359"/>
        <v>38.095238095238095</v>
      </c>
      <c r="S295" s="409">
        <v>11</v>
      </c>
      <c r="T295" s="410">
        <f t="shared" si="360"/>
        <v>52.38095238095238</v>
      </c>
      <c r="U295" s="409">
        <v>1</v>
      </c>
      <c r="V295" s="410">
        <f t="shared" si="361"/>
        <v>4.7619047619047619</v>
      </c>
      <c r="W295" s="409">
        <v>21</v>
      </c>
      <c r="X295" s="410">
        <f t="shared" si="362"/>
        <v>100</v>
      </c>
      <c r="Y295" s="409"/>
      <c r="Z295" s="412"/>
      <c r="AA295" s="409"/>
      <c r="AB295" s="411"/>
      <c r="AC295" s="409"/>
      <c r="AD295" s="413"/>
      <c r="AE295" s="409"/>
      <c r="AF295" s="413"/>
      <c r="AG295" s="409"/>
      <c r="AH295" s="413"/>
      <c r="AI295" s="409">
        <v>6</v>
      </c>
      <c r="AJ295" s="410">
        <f t="shared" si="363"/>
        <v>28.571428571428573</v>
      </c>
      <c r="AK295" s="409">
        <v>7</v>
      </c>
      <c r="AL295" s="410">
        <f t="shared" si="364"/>
        <v>33.333333333333336</v>
      </c>
      <c r="AM295" s="403"/>
      <c r="AN295" s="410"/>
      <c r="AO295" s="409">
        <v>8</v>
      </c>
      <c r="AP295" s="410">
        <f t="shared" si="365"/>
        <v>38.095238095238095</v>
      </c>
    </row>
    <row r="296" spans="1:42" x14ac:dyDescent="0.2">
      <c r="A296" s="802">
        <v>14</v>
      </c>
      <c r="B296" s="837"/>
      <c r="C296" s="166" t="s">
        <v>566</v>
      </c>
      <c r="D296" s="192">
        <v>1</v>
      </c>
      <c r="E296" s="192">
        <v>0</v>
      </c>
      <c r="F296" s="43">
        <v>11</v>
      </c>
      <c r="G296" s="43">
        <v>0</v>
      </c>
      <c r="H296" s="90">
        <f t="shared" si="341"/>
        <v>0</v>
      </c>
      <c r="I296" s="43">
        <v>11</v>
      </c>
      <c r="J296" s="161">
        <f t="shared" si="342"/>
        <v>100</v>
      </c>
      <c r="K296" s="409">
        <v>7</v>
      </c>
      <c r="L296" s="410">
        <f t="shared" si="356"/>
        <v>63.636363636363633</v>
      </c>
      <c r="M296" s="409">
        <v>4</v>
      </c>
      <c r="N296" s="410">
        <f t="shared" si="357"/>
        <v>36.363636363636367</v>
      </c>
      <c r="O296" s="409">
        <v>1</v>
      </c>
      <c r="P296" s="410">
        <f t="shared" si="358"/>
        <v>9.0909090909090917</v>
      </c>
      <c r="Q296" s="409">
        <v>7</v>
      </c>
      <c r="R296" s="410">
        <f t="shared" si="359"/>
        <v>63.636363636363633</v>
      </c>
      <c r="S296" s="409">
        <v>3</v>
      </c>
      <c r="T296" s="410">
        <f t="shared" si="360"/>
        <v>27.272727272727273</v>
      </c>
      <c r="U296" s="409">
        <v>0</v>
      </c>
      <c r="V296" s="410">
        <f t="shared" si="361"/>
        <v>0</v>
      </c>
      <c r="W296" s="409">
        <v>11</v>
      </c>
      <c r="X296" s="410">
        <f t="shared" si="362"/>
        <v>100</v>
      </c>
      <c r="Y296" s="409"/>
      <c r="Z296" s="412"/>
      <c r="AA296" s="409"/>
      <c r="AB296" s="411"/>
      <c r="AC296" s="409"/>
      <c r="AD296" s="413"/>
      <c r="AE296" s="409"/>
      <c r="AF296" s="413"/>
      <c r="AG296" s="409"/>
      <c r="AH296" s="413"/>
      <c r="AI296" s="409">
        <v>0</v>
      </c>
      <c r="AJ296" s="410">
        <f t="shared" si="363"/>
        <v>0</v>
      </c>
      <c r="AK296" s="409">
        <v>1</v>
      </c>
      <c r="AL296" s="410">
        <f t="shared" si="364"/>
        <v>9.0909090909090917</v>
      </c>
      <c r="AM296" s="403"/>
      <c r="AN296" s="410"/>
      <c r="AO296" s="409">
        <v>10</v>
      </c>
      <c r="AP296" s="410">
        <f t="shared" si="365"/>
        <v>90.909090909090907</v>
      </c>
    </row>
    <row r="297" spans="1:42" x14ac:dyDescent="0.2">
      <c r="A297" s="324"/>
      <c r="B297" s="324" t="s">
        <v>104</v>
      </c>
      <c r="C297" s="167">
        <v>5</v>
      </c>
      <c r="D297" s="123">
        <v>5</v>
      </c>
      <c r="E297" s="123">
        <v>0</v>
      </c>
      <c r="F297" s="123">
        <f>F298+F299+F300+F301+F302</f>
        <v>65</v>
      </c>
      <c r="G297" s="123">
        <v>0</v>
      </c>
      <c r="H297" s="123">
        <v>0</v>
      </c>
      <c r="I297" s="123">
        <v>65</v>
      </c>
      <c r="J297" s="225">
        <f t="shared" si="342"/>
        <v>100</v>
      </c>
      <c r="K297" s="123">
        <v>36</v>
      </c>
      <c r="L297" s="124">
        <f>K297*100/F297</f>
        <v>55.384615384615387</v>
      </c>
      <c r="M297" s="123">
        <v>29</v>
      </c>
      <c r="N297" s="124">
        <f>M297*100/F297</f>
        <v>44.615384615384613</v>
      </c>
      <c r="O297" s="123">
        <v>14</v>
      </c>
      <c r="P297" s="124">
        <f>O297*100/F297</f>
        <v>21.53846153846154</v>
      </c>
      <c r="Q297" s="123">
        <v>24</v>
      </c>
      <c r="R297" s="124">
        <f>Q297*100/F297</f>
        <v>36.92307692307692</v>
      </c>
      <c r="S297" s="123">
        <v>25</v>
      </c>
      <c r="T297" s="124">
        <f>S297*100/F297</f>
        <v>38.46153846153846</v>
      </c>
      <c r="U297" s="123">
        <v>2</v>
      </c>
      <c r="V297" s="124">
        <f>U297*100/F297</f>
        <v>3.0769230769230771</v>
      </c>
      <c r="W297" s="123">
        <v>65</v>
      </c>
      <c r="X297" s="124">
        <f>W297*100/F297</f>
        <v>100</v>
      </c>
      <c r="Y297" s="112"/>
      <c r="Z297" s="238"/>
      <c r="AA297" s="112"/>
      <c r="AB297" s="236"/>
      <c r="AC297" s="112"/>
      <c r="AD297" s="239"/>
      <c r="AE297" s="112"/>
      <c r="AF297" s="239"/>
      <c r="AG297" s="112"/>
      <c r="AH297" s="239"/>
      <c r="AI297" s="123">
        <v>12</v>
      </c>
      <c r="AJ297" s="124">
        <f t="shared" ref="AJ297:AJ302" si="366">AI297*100/F297</f>
        <v>18.46153846153846</v>
      </c>
      <c r="AK297" s="123">
        <v>6</v>
      </c>
      <c r="AL297" s="124">
        <f t="shared" si="364"/>
        <v>9.2307692307692299</v>
      </c>
      <c r="AM297" s="123">
        <v>3</v>
      </c>
      <c r="AN297" s="124">
        <f t="shared" ref="AN297" si="367">AM297*100/F297</f>
        <v>4.615384615384615</v>
      </c>
      <c r="AO297" s="123">
        <v>44</v>
      </c>
      <c r="AP297" s="124">
        <f>AO297*100/F297</f>
        <v>67.692307692307693</v>
      </c>
    </row>
    <row r="298" spans="1:42" x14ac:dyDescent="0.2">
      <c r="A298" s="760">
        <v>1</v>
      </c>
      <c r="B298" s="830" t="s">
        <v>548</v>
      </c>
      <c r="C298" s="172" t="s">
        <v>247</v>
      </c>
      <c r="D298" s="186">
        <v>1</v>
      </c>
      <c r="E298" s="186">
        <v>0</v>
      </c>
      <c r="F298" s="186">
        <v>11</v>
      </c>
      <c r="G298" s="186">
        <v>0</v>
      </c>
      <c r="H298" s="162">
        <f t="shared" ref="H298:H321" si="368">G298*100/F298</f>
        <v>0</v>
      </c>
      <c r="I298" s="186">
        <v>11</v>
      </c>
      <c r="J298" s="163">
        <f t="shared" si="342"/>
        <v>100</v>
      </c>
      <c r="K298" s="373">
        <v>7</v>
      </c>
      <c r="L298" s="393">
        <f>K298*100/F298</f>
        <v>63.636363636363633</v>
      </c>
      <c r="M298" s="373">
        <v>4</v>
      </c>
      <c r="N298" s="393">
        <f>M298*100/F298</f>
        <v>36.363636363636367</v>
      </c>
      <c r="O298" s="373">
        <v>1</v>
      </c>
      <c r="P298" s="393">
        <f>O298*100/F298</f>
        <v>9.0909090909090917</v>
      </c>
      <c r="Q298" s="373">
        <v>5</v>
      </c>
      <c r="R298" s="393">
        <f>Q298*100/F298</f>
        <v>45.454545454545453</v>
      </c>
      <c r="S298" s="373">
        <v>5</v>
      </c>
      <c r="T298" s="393">
        <f>S298*100/F298</f>
        <v>45.454545454545453</v>
      </c>
      <c r="U298" s="373"/>
      <c r="V298" s="393"/>
      <c r="W298" s="175">
        <v>11</v>
      </c>
      <c r="X298" s="393">
        <f>W298*100/F298</f>
        <v>100</v>
      </c>
      <c r="Y298" s="58"/>
      <c r="Z298" s="395"/>
      <c r="AA298" s="58"/>
      <c r="AB298" s="396"/>
      <c r="AC298" s="58"/>
      <c r="AD298" s="397"/>
      <c r="AE298" s="58"/>
      <c r="AF298" s="397"/>
      <c r="AG298" s="58"/>
      <c r="AH298" s="397"/>
      <c r="AI298" s="373">
        <v>5</v>
      </c>
      <c r="AJ298" s="393">
        <f>AI298*100/F298</f>
        <v>45.454545454545453</v>
      </c>
      <c r="AK298" s="373"/>
      <c r="AL298" s="393"/>
      <c r="AM298" s="373"/>
      <c r="AN298" s="393"/>
      <c r="AO298" s="373">
        <v>6</v>
      </c>
      <c r="AP298" s="393">
        <f>AO298*100/F298</f>
        <v>54.545454545454547</v>
      </c>
    </row>
    <row r="299" spans="1:42" x14ac:dyDescent="0.2">
      <c r="A299" s="760">
        <v>2</v>
      </c>
      <c r="B299" s="831"/>
      <c r="C299" s="172" t="s">
        <v>248</v>
      </c>
      <c r="D299" s="195">
        <v>1</v>
      </c>
      <c r="E299" s="195">
        <v>0</v>
      </c>
      <c r="F299" s="188">
        <v>11</v>
      </c>
      <c r="G299" s="188">
        <v>0</v>
      </c>
      <c r="H299" s="162">
        <f t="shared" si="368"/>
        <v>0</v>
      </c>
      <c r="I299" s="188">
        <v>11</v>
      </c>
      <c r="J299" s="163">
        <f t="shared" si="342"/>
        <v>100</v>
      </c>
      <c r="K299" s="373">
        <v>6</v>
      </c>
      <c r="L299" s="393">
        <f t="shared" ref="L299:L302" si="369">K299*100/F299</f>
        <v>54.545454545454547</v>
      </c>
      <c r="M299" s="373">
        <v>5</v>
      </c>
      <c r="N299" s="393">
        <f t="shared" ref="N299:N302" si="370">M299*100/F299</f>
        <v>45.454545454545453</v>
      </c>
      <c r="O299" s="373">
        <v>1</v>
      </c>
      <c r="P299" s="393">
        <f t="shared" ref="P299:P302" si="371">O299*100/F299</f>
        <v>9.0909090909090917</v>
      </c>
      <c r="Q299" s="373">
        <v>5</v>
      </c>
      <c r="R299" s="393">
        <f t="shared" ref="R299:R302" si="372">Q299*100/F299</f>
        <v>45.454545454545453</v>
      </c>
      <c r="S299" s="373">
        <v>4</v>
      </c>
      <c r="T299" s="393">
        <f t="shared" ref="T299:T302" si="373">S299*100/F299</f>
        <v>36.363636363636367</v>
      </c>
      <c r="U299" s="373">
        <v>1</v>
      </c>
      <c r="V299" s="393">
        <f>U299*100/F299</f>
        <v>9.0909090909090917</v>
      </c>
      <c r="W299" s="373">
        <v>11</v>
      </c>
      <c r="X299" s="393">
        <f t="shared" ref="X299:X302" si="374">W299*100/F299</f>
        <v>100</v>
      </c>
      <c r="Y299" s="58"/>
      <c r="Z299" s="395"/>
      <c r="AA299" s="58"/>
      <c r="AB299" s="396"/>
      <c r="AC299" s="58"/>
      <c r="AD299" s="397"/>
      <c r="AE299" s="58"/>
      <c r="AF299" s="397"/>
      <c r="AG299" s="58"/>
      <c r="AH299" s="397"/>
      <c r="AI299" s="373">
        <v>3</v>
      </c>
      <c r="AJ299" s="393">
        <f t="shared" si="366"/>
        <v>27.272727272727273</v>
      </c>
      <c r="AK299" s="373"/>
      <c r="AL299" s="393"/>
      <c r="AM299" s="373">
        <v>1</v>
      </c>
      <c r="AN299" s="393">
        <f>AM299*100/F299</f>
        <v>9.0909090909090917</v>
      </c>
      <c r="AO299" s="373">
        <v>7</v>
      </c>
      <c r="AP299" s="393">
        <f t="shared" ref="AP299:AP302" si="375">AO299*100/F299</f>
        <v>63.636363636363633</v>
      </c>
    </row>
    <row r="300" spans="1:42" x14ac:dyDescent="0.2">
      <c r="A300" s="760">
        <v>3</v>
      </c>
      <c r="B300" s="831"/>
      <c r="C300" s="172" t="s">
        <v>249</v>
      </c>
      <c r="D300" s="195">
        <v>1</v>
      </c>
      <c r="E300" s="195">
        <v>0</v>
      </c>
      <c r="F300" s="188">
        <v>21</v>
      </c>
      <c r="G300" s="188">
        <v>0</v>
      </c>
      <c r="H300" s="162">
        <f t="shared" si="368"/>
        <v>0</v>
      </c>
      <c r="I300" s="188">
        <v>21</v>
      </c>
      <c r="J300" s="163">
        <f t="shared" si="342"/>
        <v>100</v>
      </c>
      <c r="K300" s="373">
        <v>12</v>
      </c>
      <c r="L300" s="393">
        <f t="shared" si="369"/>
        <v>57.142857142857146</v>
      </c>
      <c r="M300" s="373">
        <v>9</v>
      </c>
      <c r="N300" s="393">
        <f t="shared" si="370"/>
        <v>42.857142857142854</v>
      </c>
      <c r="O300" s="373">
        <v>6</v>
      </c>
      <c r="P300" s="393">
        <f t="shared" si="371"/>
        <v>28.571428571428573</v>
      </c>
      <c r="Q300" s="373">
        <v>6</v>
      </c>
      <c r="R300" s="393">
        <f t="shared" si="372"/>
        <v>28.571428571428573</v>
      </c>
      <c r="S300" s="394">
        <v>8</v>
      </c>
      <c r="T300" s="393">
        <f t="shared" si="373"/>
        <v>38.095238095238095</v>
      </c>
      <c r="U300" s="373">
        <v>1</v>
      </c>
      <c r="V300" s="393">
        <f>U300*100/F300</f>
        <v>4.7619047619047619</v>
      </c>
      <c r="W300" s="373">
        <v>21</v>
      </c>
      <c r="X300" s="393">
        <f t="shared" si="374"/>
        <v>100</v>
      </c>
      <c r="Y300" s="58"/>
      <c r="Z300" s="395"/>
      <c r="AA300" s="58"/>
      <c r="AB300" s="396"/>
      <c r="AC300" s="58"/>
      <c r="AD300" s="397"/>
      <c r="AE300" s="58"/>
      <c r="AF300" s="397"/>
      <c r="AG300" s="58"/>
      <c r="AH300" s="397"/>
      <c r="AI300" s="373">
        <v>2</v>
      </c>
      <c r="AJ300" s="393">
        <f t="shared" si="366"/>
        <v>9.5238095238095237</v>
      </c>
      <c r="AK300" s="373">
        <v>2</v>
      </c>
      <c r="AL300" s="393">
        <f>AK300*100/F300</f>
        <v>9.5238095238095237</v>
      </c>
      <c r="AM300" s="373">
        <v>1</v>
      </c>
      <c r="AN300" s="393">
        <f t="shared" ref="AN300:AN301" si="376">AM300*100/F300</f>
        <v>4.7619047619047619</v>
      </c>
      <c r="AO300" s="373">
        <v>16</v>
      </c>
      <c r="AP300" s="393">
        <f t="shared" si="375"/>
        <v>76.19047619047619</v>
      </c>
    </row>
    <row r="301" spans="1:42" x14ac:dyDescent="0.2">
      <c r="A301" s="760">
        <v>4</v>
      </c>
      <c r="B301" s="831"/>
      <c r="C301" s="172" t="s">
        <v>250</v>
      </c>
      <c r="D301" s="195">
        <v>1</v>
      </c>
      <c r="E301" s="188">
        <v>0</v>
      </c>
      <c r="F301" s="188">
        <v>11</v>
      </c>
      <c r="G301" s="188">
        <v>0</v>
      </c>
      <c r="H301" s="162">
        <f t="shared" si="368"/>
        <v>0</v>
      </c>
      <c r="I301" s="188">
        <v>11</v>
      </c>
      <c r="J301" s="163">
        <f t="shared" si="342"/>
        <v>100</v>
      </c>
      <c r="K301" s="373">
        <v>6</v>
      </c>
      <c r="L301" s="393">
        <f t="shared" si="369"/>
        <v>54.545454545454547</v>
      </c>
      <c r="M301" s="373">
        <v>5</v>
      </c>
      <c r="N301" s="393">
        <f t="shared" si="370"/>
        <v>45.454545454545453</v>
      </c>
      <c r="O301" s="373">
        <v>3</v>
      </c>
      <c r="P301" s="393">
        <f t="shared" si="371"/>
        <v>27.272727272727273</v>
      </c>
      <c r="Q301" s="373">
        <v>4</v>
      </c>
      <c r="R301" s="393">
        <f t="shared" si="372"/>
        <v>36.363636363636367</v>
      </c>
      <c r="S301" s="373">
        <v>4</v>
      </c>
      <c r="T301" s="393">
        <f t="shared" si="373"/>
        <v>36.363636363636367</v>
      </c>
      <c r="U301" s="373"/>
      <c r="V301" s="393"/>
      <c r="W301" s="373">
        <v>11</v>
      </c>
      <c r="X301" s="393">
        <f t="shared" si="374"/>
        <v>100</v>
      </c>
      <c r="Y301" s="58"/>
      <c r="Z301" s="395"/>
      <c r="AA301" s="58"/>
      <c r="AB301" s="396"/>
      <c r="AC301" s="58"/>
      <c r="AD301" s="397"/>
      <c r="AE301" s="58"/>
      <c r="AF301" s="397"/>
      <c r="AG301" s="58"/>
      <c r="AH301" s="397"/>
      <c r="AI301" s="373">
        <v>1</v>
      </c>
      <c r="AJ301" s="393">
        <f t="shared" si="366"/>
        <v>9.0909090909090917</v>
      </c>
      <c r="AK301" s="373">
        <v>1</v>
      </c>
      <c r="AL301" s="393">
        <f t="shared" ref="AL301" si="377">AK301*100/F301</f>
        <v>9.0909090909090917</v>
      </c>
      <c r="AM301" s="373">
        <v>1</v>
      </c>
      <c r="AN301" s="393">
        <f t="shared" si="376"/>
        <v>9.0909090909090917</v>
      </c>
      <c r="AO301" s="373">
        <v>8</v>
      </c>
      <c r="AP301" s="393">
        <f t="shared" si="375"/>
        <v>72.727272727272734</v>
      </c>
    </row>
    <row r="302" spans="1:42" x14ac:dyDescent="0.2">
      <c r="A302" s="760">
        <v>5</v>
      </c>
      <c r="B302" s="832"/>
      <c r="C302" s="172" t="s">
        <v>251</v>
      </c>
      <c r="D302" s="195">
        <v>1</v>
      </c>
      <c r="E302" s="188">
        <v>0</v>
      </c>
      <c r="F302" s="188">
        <v>11</v>
      </c>
      <c r="G302" s="188">
        <v>0</v>
      </c>
      <c r="H302" s="162">
        <f t="shared" si="368"/>
        <v>0</v>
      </c>
      <c r="I302" s="188">
        <v>11</v>
      </c>
      <c r="J302" s="163">
        <f t="shared" si="342"/>
        <v>100</v>
      </c>
      <c r="K302" s="373">
        <v>5</v>
      </c>
      <c r="L302" s="393">
        <f t="shared" si="369"/>
        <v>45.454545454545453</v>
      </c>
      <c r="M302" s="373">
        <v>6</v>
      </c>
      <c r="N302" s="393">
        <f t="shared" si="370"/>
        <v>54.545454545454547</v>
      </c>
      <c r="O302" s="373">
        <v>3</v>
      </c>
      <c r="P302" s="393">
        <f t="shared" si="371"/>
        <v>27.272727272727273</v>
      </c>
      <c r="Q302" s="373">
        <v>4</v>
      </c>
      <c r="R302" s="393">
        <f t="shared" si="372"/>
        <v>36.363636363636367</v>
      </c>
      <c r="S302" s="373">
        <v>4</v>
      </c>
      <c r="T302" s="393">
        <f t="shared" si="373"/>
        <v>36.363636363636367</v>
      </c>
      <c r="U302" s="373"/>
      <c r="V302" s="393"/>
      <c r="W302" s="373">
        <v>11</v>
      </c>
      <c r="X302" s="393">
        <f t="shared" si="374"/>
        <v>100</v>
      </c>
      <c r="Y302" s="58"/>
      <c r="Z302" s="395"/>
      <c r="AA302" s="58"/>
      <c r="AB302" s="396"/>
      <c r="AC302" s="58"/>
      <c r="AD302" s="397"/>
      <c r="AE302" s="58"/>
      <c r="AF302" s="397"/>
      <c r="AG302" s="58"/>
      <c r="AH302" s="397"/>
      <c r="AI302" s="373">
        <v>1</v>
      </c>
      <c r="AJ302" s="393">
        <f t="shared" si="366"/>
        <v>9.0909090909090917</v>
      </c>
      <c r="AK302" s="373">
        <v>3</v>
      </c>
      <c r="AL302" s="393">
        <f>AK302*100/F302</f>
        <v>27.272727272727273</v>
      </c>
      <c r="AM302" s="373"/>
      <c r="AN302" s="393"/>
      <c r="AO302" s="373">
        <v>7</v>
      </c>
      <c r="AP302" s="393">
        <f t="shared" si="375"/>
        <v>63.636363636363633</v>
      </c>
    </row>
    <row r="303" spans="1:42" x14ac:dyDescent="0.2">
      <c r="A303" s="835"/>
      <c r="B303" s="330" t="s">
        <v>104</v>
      </c>
      <c r="C303" s="190">
        <f>C304+C305</f>
        <v>11</v>
      </c>
      <c r="D303" s="165">
        <v>10</v>
      </c>
      <c r="E303" s="165">
        <v>1</v>
      </c>
      <c r="F303" s="165">
        <f>F306+F307+F308+F309+F310+F311+F312+F313+F314+F315+F316</f>
        <v>201</v>
      </c>
      <c r="G303" s="165">
        <v>31</v>
      </c>
      <c r="H303" s="224">
        <f t="shared" si="368"/>
        <v>15.422885572139304</v>
      </c>
      <c r="I303" s="165">
        <v>170</v>
      </c>
      <c r="J303" s="223">
        <f t="shared" si="342"/>
        <v>84.577114427860693</v>
      </c>
      <c r="K303" s="191">
        <v>125</v>
      </c>
      <c r="L303" s="247">
        <f t="shared" ref="L303:L305" si="378">K303*100/F303</f>
        <v>62.189054726368163</v>
      </c>
      <c r="M303" s="191">
        <v>76</v>
      </c>
      <c r="N303" s="224">
        <f>M303*100/F303</f>
        <v>37.810945273631837</v>
      </c>
      <c r="O303" s="191">
        <v>20</v>
      </c>
      <c r="P303" s="224">
        <f>O303*100/F303</f>
        <v>9.9502487562189046</v>
      </c>
      <c r="Q303" s="191">
        <v>89</v>
      </c>
      <c r="R303" s="224">
        <f>Q303*100/F303</f>
        <v>44.278606965174127</v>
      </c>
      <c r="S303" s="191">
        <v>77</v>
      </c>
      <c r="T303" s="224">
        <f>S303*100/F303</f>
        <v>38.308457711442784</v>
      </c>
      <c r="U303" s="191">
        <v>15</v>
      </c>
      <c r="V303" s="224">
        <f>U303*100/F303</f>
        <v>7.4626865671641793</v>
      </c>
      <c r="W303" s="191">
        <v>199</v>
      </c>
      <c r="X303" s="224">
        <f>W303*100/F303</f>
        <v>99.004975124378106</v>
      </c>
      <c r="Y303" s="177"/>
      <c r="Z303" s="310"/>
      <c r="AA303" s="177"/>
      <c r="AB303" s="231"/>
      <c r="AC303" s="177"/>
      <c r="AD303" s="311"/>
      <c r="AE303" s="177"/>
      <c r="AF303" s="311"/>
      <c r="AG303" s="165">
        <v>2</v>
      </c>
      <c r="AH303" s="247">
        <f t="shared" ref="AH303:AH304" si="379">AG303*100/F303</f>
        <v>0.99502487562189057</v>
      </c>
      <c r="AI303" s="191">
        <v>54</v>
      </c>
      <c r="AJ303" s="224">
        <f>AI303*100/F303</f>
        <v>26.865671641791046</v>
      </c>
      <c r="AK303" s="191">
        <v>36</v>
      </c>
      <c r="AL303" s="224">
        <f>AK303*100/F303</f>
        <v>17.910447761194028</v>
      </c>
      <c r="AM303" s="191">
        <v>3</v>
      </c>
      <c r="AN303" s="427">
        <f>AM303*100/F303</f>
        <v>1.4925373134328359</v>
      </c>
      <c r="AO303" s="191">
        <v>108</v>
      </c>
      <c r="AP303" s="224">
        <f>AO303*100/F303</f>
        <v>53.731343283582092</v>
      </c>
    </row>
    <row r="304" spans="1:42" x14ac:dyDescent="0.2">
      <c r="A304" s="836"/>
      <c r="B304" s="332" t="s">
        <v>22</v>
      </c>
      <c r="C304" s="312">
        <v>1</v>
      </c>
      <c r="D304" s="165"/>
      <c r="E304" s="165">
        <v>1</v>
      </c>
      <c r="F304" s="165">
        <v>31</v>
      </c>
      <c r="G304" s="165">
        <v>31</v>
      </c>
      <c r="H304" s="165">
        <f t="shared" si="368"/>
        <v>100</v>
      </c>
      <c r="I304" s="165"/>
      <c r="J304" s="223">
        <f t="shared" si="342"/>
        <v>0</v>
      </c>
      <c r="K304" s="281">
        <v>20</v>
      </c>
      <c r="L304" s="247">
        <f t="shared" si="378"/>
        <v>64.516129032258064</v>
      </c>
      <c r="M304" s="281">
        <v>11</v>
      </c>
      <c r="N304" s="224">
        <f t="shared" ref="N304:N316" si="380">M304*100/F304</f>
        <v>35.483870967741936</v>
      </c>
      <c r="O304" s="281">
        <v>3</v>
      </c>
      <c r="P304" s="224">
        <f t="shared" ref="P304:P316" si="381">O304*100/F304</f>
        <v>9.67741935483871</v>
      </c>
      <c r="Q304" s="281">
        <v>17</v>
      </c>
      <c r="R304" s="224">
        <f t="shared" ref="R304:R316" si="382">Q304*100/F304</f>
        <v>54.838709677419352</v>
      </c>
      <c r="S304" s="281">
        <v>8</v>
      </c>
      <c r="T304" s="224">
        <f t="shared" ref="T304:T316" si="383">S304*100/F304</f>
        <v>25.806451612903224</v>
      </c>
      <c r="U304" s="281">
        <v>3</v>
      </c>
      <c r="V304" s="224">
        <f t="shared" ref="V304:V316" si="384">U304*100/F304</f>
        <v>9.67741935483871</v>
      </c>
      <c r="W304" s="281">
        <v>29</v>
      </c>
      <c r="X304" s="224">
        <f t="shared" ref="X304:X316" si="385">W304*100/F304</f>
        <v>93.548387096774192</v>
      </c>
      <c r="Y304" s="347"/>
      <c r="Z304" s="347"/>
      <c r="AA304" s="347"/>
      <c r="AB304" s="347"/>
      <c r="AC304" s="347"/>
      <c r="AD304" s="347"/>
      <c r="AE304" s="347"/>
      <c r="AF304" s="347"/>
      <c r="AG304" s="281">
        <v>2</v>
      </c>
      <c r="AH304" s="247">
        <f t="shared" si="379"/>
        <v>6.4516129032258061</v>
      </c>
      <c r="AI304" s="281">
        <v>11</v>
      </c>
      <c r="AJ304" s="224">
        <f t="shared" ref="AJ304:AJ316" si="386">AI304*100/F304</f>
        <v>35.483870967741936</v>
      </c>
      <c r="AK304" s="281">
        <v>2</v>
      </c>
      <c r="AL304" s="224">
        <f t="shared" ref="AL304:AL316" si="387">AK304*100/F304</f>
        <v>6.4516129032258061</v>
      </c>
      <c r="AM304" s="281">
        <v>0</v>
      </c>
      <c r="AN304" s="319"/>
      <c r="AO304" s="281">
        <v>18</v>
      </c>
      <c r="AP304" s="224">
        <f t="shared" ref="AP304:AP316" si="388">AO304*100/F304</f>
        <v>58.064516129032256</v>
      </c>
    </row>
    <row r="305" spans="1:42" x14ac:dyDescent="0.2">
      <c r="A305" s="837"/>
      <c r="B305" s="330" t="s">
        <v>23</v>
      </c>
      <c r="C305" s="190">
        <v>10</v>
      </c>
      <c r="D305" s="165">
        <v>10</v>
      </c>
      <c r="E305" s="165"/>
      <c r="F305" s="165">
        <f>F303-F304</f>
        <v>170</v>
      </c>
      <c r="G305" s="165"/>
      <c r="H305" s="165">
        <f t="shared" si="368"/>
        <v>0</v>
      </c>
      <c r="I305" s="165">
        <v>170</v>
      </c>
      <c r="J305" s="223">
        <f t="shared" si="342"/>
        <v>100</v>
      </c>
      <c r="K305" s="191">
        <v>105</v>
      </c>
      <c r="L305" s="247">
        <f t="shared" si="378"/>
        <v>61.764705882352942</v>
      </c>
      <c r="M305" s="191">
        <v>65</v>
      </c>
      <c r="N305" s="224">
        <f t="shared" si="380"/>
        <v>38.235294117647058</v>
      </c>
      <c r="O305" s="165">
        <v>17</v>
      </c>
      <c r="P305" s="224">
        <f t="shared" si="381"/>
        <v>10</v>
      </c>
      <c r="Q305" s="191">
        <v>72</v>
      </c>
      <c r="R305" s="224">
        <f t="shared" si="382"/>
        <v>42.352941176470587</v>
      </c>
      <c r="S305" s="191">
        <v>69</v>
      </c>
      <c r="T305" s="224">
        <f t="shared" si="383"/>
        <v>40.588235294117645</v>
      </c>
      <c r="U305" s="165">
        <v>12</v>
      </c>
      <c r="V305" s="224">
        <f t="shared" si="384"/>
        <v>7.0588235294117645</v>
      </c>
      <c r="W305" s="191">
        <v>170</v>
      </c>
      <c r="X305" s="224">
        <f t="shared" si="385"/>
        <v>100</v>
      </c>
      <c r="Y305" s="177"/>
      <c r="Z305" s="310"/>
      <c r="AA305" s="177"/>
      <c r="AB305" s="231"/>
      <c r="AC305" s="177"/>
      <c r="AD305" s="311"/>
      <c r="AE305" s="177"/>
      <c r="AF305" s="311"/>
      <c r="AG305" s="165"/>
      <c r="AH305" s="311"/>
      <c r="AI305" s="191">
        <v>43</v>
      </c>
      <c r="AJ305" s="224">
        <f t="shared" si="386"/>
        <v>25.294117647058822</v>
      </c>
      <c r="AK305" s="191">
        <v>34</v>
      </c>
      <c r="AL305" s="224">
        <f t="shared" si="387"/>
        <v>20</v>
      </c>
      <c r="AM305" s="165">
        <v>3</v>
      </c>
      <c r="AN305" s="427">
        <f>AM305*100/F305</f>
        <v>1.7647058823529411</v>
      </c>
      <c r="AO305" s="165">
        <v>90</v>
      </c>
      <c r="AP305" s="224">
        <f t="shared" si="388"/>
        <v>52.941176470588232</v>
      </c>
    </row>
    <row r="306" spans="1:42" s="491" customFormat="1" ht="24" x14ac:dyDescent="0.25">
      <c r="A306" s="756">
        <v>1</v>
      </c>
      <c r="B306" s="835" t="s">
        <v>252</v>
      </c>
      <c r="C306" s="507" t="s">
        <v>253</v>
      </c>
      <c r="D306" s="480"/>
      <c r="E306" s="480">
        <v>1</v>
      </c>
      <c r="F306" s="480">
        <v>31</v>
      </c>
      <c r="G306" s="480">
        <v>31</v>
      </c>
      <c r="H306" s="480">
        <f t="shared" si="368"/>
        <v>100</v>
      </c>
      <c r="I306" s="480"/>
      <c r="J306" s="508">
        <f t="shared" si="342"/>
        <v>0</v>
      </c>
      <c r="K306" s="417">
        <v>20</v>
      </c>
      <c r="L306" s="407">
        <f>K306*100/F306</f>
        <v>64.516129032258064</v>
      </c>
      <c r="M306" s="417">
        <v>11</v>
      </c>
      <c r="N306" s="407">
        <f t="shared" si="380"/>
        <v>35.483870967741936</v>
      </c>
      <c r="O306" s="417">
        <v>3</v>
      </c>
      <c r="P306" s="407">
        <f t="shared" si="381"/>
        <v>9.67741935483871</v>
      </c>
      <c r="Q306" s="417">
        <v>17</v>
      </c>
      <c r="R306" s="407">
        <f t="shared" si="382"/>
        <v>54.838709677419352</v>
      </c>
      <c r="S306" s="271">
        <v>8</v>
      </c>
      <c r="T306" s="407">
        <f t="shared" si="383"/>
        <v>25.806451612903224</v>
      </c>
      <c r="U306" s="271">
        <v>3</v>
      </c>
      <c r="V306" s="407">
        <f t="shared" si="384"/>
        <v>9.67741935483871</v>
      </c>
      <c r="W306" s="271">
        <v>29</v>
      </c>
      <c r="X306" s="407">
        <f t="shared" si="385"/>
        <v>93.548387096774192</v>
      </c>
      <c r="Y306" s="347"/>
      <c r="Z306" s="347"/>
      <c r="AA306" s="347"/>
      <c r="AB306" s="347"/>
      <c r="AC306" s="347"/>
      <c r="AD306" s="347"/>
      <c r="AE306" s="347"/>
      <c r="AF306" s="347"/>
      <c r="AG306" s="417">
        <v>2</v>
      </c>
      <c r="AH306" s="407">
        <f>AG306*100/F306</f>
        <v>6.4516129032258061</v>
      </c>
      <c r="AI306" s="271">
        <v>11</v>
      </c>
      <c r="AJ306" s="407">
        <f t="shared" si="386"/>
        <v>35.483870967741936</v>
      </c>
      <c r="AK306" s="271">
        <v>2</v>
      </c>
      <c r="AL306" s="407">
        <f t="shared" si="387"/>
        <v>6.4516129032258061</v>
      </c>
      <c r="AM306" s="359"/>
      <c r="AN306" s="319"/>
      <c r="AO306" s="417">
        <v>18</v>
      </c>
      <c r="AP306" s="407">
        <f t="shared" si="388"/>
        <v>58.064516129032256</v>
      </c>
    </row>
    <row r="307" spans="1:42" x14ac:dyDescent="0.2">
      <c r="A307" s="802">
        <v>2</v>
      </c>
      <c r="B307" s="836"/>
      <c r="C307" s="166" t="s">
        <v>254</v>
      </c>
      <c r="D307" s="183">
        <v>1</v>
      </c>
      <c r="E307" s="183"/>
      <c r="F307" s="180">
        <v>11</v>
      </c>
      <c r="G307" s="180">
        <v>0</v>
      </c>
      <c r="H307" s="90">
        <f t="shared" si="368"/>
        <v>0</v>
      </c>
      <c r="I307" s="180">
        <v>11</v>
      </c>
      <c r="J307" s="161">
        <f t="shared" si="342"/>
        <v>100</v>
      </c>
      <c r="K307" s="359">
        <v>7</v>
      </c>
      <c r="L307" s="407">
        <f t="shared" ref="L307:L316" si="389">K307*100/F307</f>
        <v>63.636363636363633</v>
      </c>
      <c r="M307" s="359">
        <v>4</v>
      </c>
      <c r="N307" s="410">
        <f t="shared" si="380"/>
        <v>36.363636363636367</v>
      </c>
      <c r="O307" s="359"/>
      <c r="P307" s="410"/>
      <c r="Q307" s="359">
        <v>8</v>
      </c>
      <c r="R307" s="410">
        <f t="shared" si="382"/>
        <v>72.727272727272734</v>
      </c>
      <c r="S307" s="359">
        <v>3</v>
      </c>
      <c r="T307" s="410">
        <f t="shared" si="383"/>
        <v>27.272727272727273</v>
      </c>
      <c r="U307" s="359">
        <v>0</v>
      </c>
      <c r="V307" s="410">
        <f t="shared" si="384"/>
        <v>0</v>
      </c>
      <c r="W307" s="359">
        <v>11</v>
      </c>
      <c r="X307" s="410">
        <f t="shared" si="385"/>
        <v>100</v>
      </c>
      <c r="Y307" s="348"/>
      <c r="Z307" s="348"/>
      <c r="AA307" s="348"/>
      <c r="AB307" s="348"/>
      <c r="AC307" s="348"/>
      <c r="AD307" s="348"/>
      <c r="AE307" s="348"/>
      <c r="AF307" s="348"/>
      <c r="AG307" s="348"/>
      <c r="AH307" s="44"/>
      <c r="AI307" s="359">
        <v>6</v>
      </c>
      <c r="AJ307" s="410">
        <f t="shared" si="386"/>
        <v>54.545454545454547</v>
      </c>
      <c r="AK307" s="359">
        <v>3</v>
      </c>
      <c r="AL307" s="410">
        <f t="shared" si="387"/>
        <v>27.272727272727273</v>
      </c>
      <c r="AM307" s="359"/>
      <c r="AN307" s="47"/>
      <c r="AO307" s="359">
        <v>2</v>
      </c>
      <c r="AP307" s="410">
        <f t="shared" si="388"/>
        <v>18.181818181818183</v>
      </c>
    </row>
    <row r="308" spans="1:42" x14ac:dyDescent="0.2">
      <c r="A308" s="756">
        <v>3</v>
      </c>
      <c r="B308" s="836"/>
      <c r="C308" s="166" t="s">
        <v>255</v>
      </c>
      <c r="D308" s="183">
        <v>1</v>
      </c>
      <c r="E308" s="183"/>
      <c r="F308" s="180">
        <v>11</v>
      </c>
      <c r="G308" s="180">
        <v>0</v>
      </c>
      <c r="H308" s="90">
        <f t="shared" si="368"/>
        <v>0</v>
      </c>
      <c r="I308" s="180">
        <v>11</v>
      </c>
      <c r="J308" s="161">
        <f t="shared" si="342"/>
        <v>100</v>
      </c>
      <c r="K308" s="309">
        <v>7</v>
      </c>
      <c r="L308" s="407">
        <f t="shared" si="389"/>
        <v>63.636363636363633</v>
      </c>
      <c r="M308" s="309">
        <v>4</v>
      </c>
      <c r="N308" s="410">
        <f t="shared" si="380"/>
        <v>36.363636363636367</v>
      </c>
      <c r="O308" s="309">
        <v>1</v>
      </c>
      <c r="P308" s="410">
        <f t="shared" si="381"/>
        <v>9.0909090909090917</v>
      </c>
      <c r="Q308" s="309">
        <v>3</v>
      </c>
      <c r="R308" s="410">
        <f t="shared" si="382"/>
        <v>27.272727272727273</v>
      </c>
      <c r="S308" s="309">
        <v>5</v>
      </c>
      <c r="T308" s="410">
        <f t="shared" si="383"/>
        <v>45.454545454545453</v>
      </c>
      <c r="U308" s="309">
        <v>2</v>
      </c>
      <c r="V308" s="410">
        <f t="shared" si="384"/>
        <v>18.181818181818183</v>
      </c>
      <c r="W308" s="309">
        <v>11</v>
      </c>
      <c r="X308" s="410">
        <f t="shared" si="385"/>
        <v>100</v>
      </c>
      <c r="Y308" s="347"/>
      <c r="Z308" s="347"/>
      <c r="AA308" s="347"/>
      <c r="AB308" s="347"/>
      <c r="AC308" s="347"/>
      <c r="AD308" s="347"/>
      <c r="AE308" s="347"/>
      <c r="AF308" s="347"/>
      <c r="AG308" s="347"/>
      <c r="AH308" s="415"/>
      <c r="AI308" s="309">
        <v>3</v>
      </c>
      <c r="AJ308" s="410">
        <f t="shared" si="386"/>
        <v>27.272727272727273</v>
      </c>
      <c r="AK308" s="309">
        <v>3</v>
      </c>
      <c r="AL308" s="410">
        <f t="shared" si="387"/>
        <v>27.272727272727273</v>
      </c>
      <c r="AM308" s="309"/>
      <c r="AN308" s="84"/>
      <c r="AO308" s="309">
        <v>5</v>
      </c>
      <c r="AP308" s="410">
        <f t="shared" si="388"/>
        <v>45.454545454545453</v>
      </c>
    </row>
    <row r="309" spans="1:42" x14ac:dyDescent="0.2">
      <c r="A309" s="802">
        <v>4</v>
      </c>
      <c r="B309" s="836"/>
      <c r="C309" s="166" t="s">
        <v>256</v>
      </c>
      <c r="D309" s="183">
        <v>1</v>
      </c>
      <c r="E309" s="180"/>
      <c r="F309" s="180">
        <v>11</v>
      </c>
      <c r="G309" s="180">
        <v>0</v>
      </c>
      <c r="H309" s="90">
        <f t="shared" si="368"/>
        <v>0</v>
      </c>
      <c r="I309" s="180">
        <v>11</v>
      </c>
      <c r="J309" s="161">
        <f t="shared" si="342"/>
        <v>100</v>
      </c>
      <c r="K309" s="309">
        <v>7</v>
      </c>
      <c r="L309" s="407">
        <f t="shared" si="389"/>
        <v>63.636363636363633</v>
      </c>
      <c r="M309" s="309">
        <v>4</v>
      </c>
      <c r="N309" s="410">
        <f t="shared" si="380"/>
        <v>36.363636363636367</v>
      </c>
      <c r="O309" s="55">
        <v>1</v>
      </c>
      <c r="P309" s="410">
        <f t="shared" si="381"/>
        <v>9.0909090909090917</v>
      </c>
      <c r="Q309" s="55">
        <v>8</v>
      </c>
      <c r="R309" s="410">
        <f t="shared" si="382"/>
        <v>72.727272727272734</v>
      </c>
      <c r="S309" s="309">
        <v>2</v>
      </c>
      <c r="T309" s="410">
        <f t="shared" si="383"/>
        <v>18.181818181818183</v>
      </c>
      <c r="U309" s="309">
        <v>0</v>
      </c>
      <c r="V309" s="410">
        <f t="shared" si="384"/>
        <v>0</v>
      </c>
      <c r="W309" s="309">
        <v>11</v>
      </c>
      <c r="X309" s="410">
        <f t="shared" si="385"/>
        <v>100</v>
      </c>
      <c r="Y309" s="347"/>
      <c r="Z309" s="347"/>
      <c r="AA309" s="347"/>
      <c r="AB309" s="347"/>
      <c r="AC309" s="347"/>
      <c r="AD309" s="347"/>
      <c r="AE309" s="347"/>
      <c r="AF309" s="347"/>
      <c r="AG309" s="347"/>
      <c r="AH309" s="415"/>
      <c r="AI309" s="55">
        <v>0</v>
      </c>
      <c r="AJ309" s="410">
        <f t="shared" si="386"/>
        <v>0</v>
      </c>
      <c r="AK309" s="309">
        <v>2</v>
      </c>
      <c r="AL309" s="410">
        <f t="shared" si="387"/>
        <v>18.181818181818183</v>
      </c>
      <c r="AM309" s="309">
        <v>2</v>
      </c>
      <c r="AN309" s="379">
        <f>AM309*100/F309</f>
        <v>18.181818181818183</v>
      </c>
      <c r="AO309" s="55">
        <v>7</v>
      </c>
      <c r="AP309" s="410">
        <f t="shared" si="388"/>
        <v>63.636363636363633</v>
      </c>
    </row>
    <row r="310" spans="1:42" x14ac:dyDescent="0.2">
      <c r="A310" s="756">
        <v>5</v>
      </c>
      <c r="B310" s="836"/>
      <c r="C310" s="166" t="s">
        <v>257</v>
      </c>
      <c r="D310" s="183">
        <v>1</v>
      </c>
      <c r="E310" s="180"/>
      <c r="F310" s="180">
        <v>21</v>
      </c>
      <c r="G310" s="180">
        <v>0</v>
      </c>
      <c r="H310" s="90">
        <f t="shared" si="368"/>
        <v>0</v>
      </c>
      <c r="I310" s="180">
        <v>21</v>
      </c>
      <c r="J310" s="161">
        <f t="shared" si="342"/>
        <v>100</v>
      </c>
      <c r="K310" s="309">
        <v>14</v>
      </c>
      <c r="L310" s="407">
        <f t="shared" si="389"/>
        <v>66.666666666666671</v>
      </c>
      <c r="M310" s="309">
        <v>7</v>
      </c>
      <c r="N310" s="410">
        <f t="shared" si="380"/>
        <v>33.333333333333336</v>
      </c>
      <c r="O310" s="309">
        <v>2</v>
      </c>
      <c r="P310" s="410">
        <f t="shared" si="381"/>
        <v>9.5238095238095237</v>
      </c>
      <c r="Q310" s="55">
        <v>9</v>
      </c>
      <c r="R310" s="410">
        <f t="shared" si="382"/>
        <v>42.857142857142854</v>
      </c>
      <c r="S310" s="309">
        <v>10</v>
      </c>
      <c r="T310" s="410">
        <f t="shared" si="383"/>
        <v>47.61904761904762</v>
      </c>
      <c r="U310" s="55">
        <v>0</v>
      </c>
      <c r="V310" s="410">
        <f t="shared" si="384"/>
        <v>0</v>
      </c>
      <c r="W310" s="309">
        <v>21</v>
      </c>
      <c r="X310" s="410">
        <f t="shared" si="385"/>
        <v>100</v>
      </c>
      <c r="Y310" s="347"/>
      <c r="Z310" s="347"/>
      <c r="AA310" s="347"/>
      <c r="AB310" s="347"/>
      <c r="AC310" s="347"/>
      <c r="AD310" s="347"/>
      <c r="AE310" s="347"/>
      <c r="AF310" s="347"/>
      <c r="AG310" s="347"/>
      <c r="AH310" s="415"/>
      <c r="AI310" s="309">
        <v>10</v>
      </c>
      <c r="AJ310" s="410">
        <f t="shared" si="386"/>
        <v>47.61904761904762</v>
      </c>
      <c r="AK310" s="309">
        <v>3</v>
      </c>
      <c r="AL310" s="410">
        <f t="shared" si="387"/>
        <v>14.285714285714286</v>
      </c>
      <c r="AM310" s="309"/>
      <c r="AN310" s="84"/>
      <c r="AO310" s="309">
        <v>8</v>
      </c>
      <c r="AP310" s="410">
        <f t="shared" si="388"/>
        <v>38.095238095238095</v>
      </c>
    </row>
    <row r="311" spans="1:42" x14ac:dyDescent="0.2">
      <c r="A311" s="802">
        <v>6</v>
      </c>
      <c r="B311" s="836"/>
      <c r="C311" s="166" t="s">
        <v>220</v>
      </c>
      <c r="D311" s="183">
        <v>1</v>
      </c>
      <c r="E311" s="180"/>
      <c r="F311" s="180">
        <v>21</v>
      </c>
      <c r="G311" s="180">
        <v>0</v>
      </c>
      <c r="H311" s="90">
        <f t="shared" si="368"/>
        <v>0</v>
      </c>
      <c r="I311" s="180">
        <v>21</v>
      </c>
      <c r="J311" s="161">
        <f t="shared" si="342"/>
        <v>100</v>
      </c>
      <c r="K311" s="309">
        <v>13</v>
      </c>
      <c r="L311" s="407">
        <f t="shared" si="389"/>
        <v>61.904761904761905</v>
      </c>
      <c r="M311" s="309">
        <v>8</v>
      </c>
      <c r="N311" s="410">
        <f t="shared" si="380"/>
        <v>38.095238095238095</v>
      </c>
      <c r="O311" s="309"/>
      <c r="P311" s="410"/>
      <c r="Q311" s="309">
        <v>8</v>
      </c>
      <c r="R311" s="410">
        <f t="shared" si="382"/>
        <v>38.095238095238095</v>
      </c>
      <c r="S311" s="309">
        <v>11</v>
      </c>
      <c r="T311" s="410">
        <f t="shared" si="383"/>
        <v>52.38095238095238</v>
      </c>
      <c r="U311" s="309">
        <v>2</v>
      </c>
      <c r="V311" s="410">
        <f t="shared" si="384"/>
        <v>9.5238095238095237</v>
      </c>
      <c r="W311" s="309">
        <v>21</v>
      </c>
      <c r="X311" s="410">
        <f t="shared" si="385"/>
        <v>100</v>
      </c>
      <c r="Y311" s="347"/>
      <c r="Z311" s="347"/>
      <c r="AA311" s="347"/>
      <c r="AB311" s="347"/>
      <c r="AC311" s="347"/>
      <c r="AD311" s="347"/>
      <c r="AE311" s="347"/>
      <c r="AF311" s="347"/>
      <c r="AG311" s="347"/>
      <c r="AH311" s="415"/>
      <c r="AI311" s="309">
        <v>5</v>
      </c>
      <c r="AJ311" s="410">
        <f t="shared" si="386"/>
        <v>23.80952380952381</v>
      </c>
      <c r="AK311" s="309">
        <v>2</v>
      </c>
      <c r="AL311" s="410">
        <f t="shared" si="387"/>
        <v>9.5238095238095237</v>
      </c>
      <c r="AM311" s="309"/>
      <c r="AN311" s="84"/>
      <c r="AO311" s="309">
        <v>14</v>
      </c>
      <c r="AP311" s="410">
        <f t="shared" si="388"/>
        <v>66.666666666666671</v>
      </c>
    </row>
    <row r="312" spans="1:42" x14ac:dyDescent="0.2">
      <c r="A312" s="756">
        <v>7</v>
      </c>
      <c r="B312" s="836"/>
      <c r="C312" s="166" t="s">
        <v>258</v>
      </c>
      <c r="D312" s="183">
        <v>1</v>
      </c>
      <c r="E312" s="180"/>
      <c r="F312" s="180">
        <v>21</v>
      </c>
      <c r="G312" s="180">
        <v>0</v>
      </c>
      <c r="H312" s="90">
        <f t="shared" si="368"/>
        <v>0</v>
      </c>
      <c r="I312" s="180">
        <v>21</v>
      </c>
      <c r="J312" s="161">
        <f t="shared" si="342"/>
        <v>100</v>
      </c>
      <c r="K312" s="55">
        <v>13</v>
      </c>
      <c r="L312" s="407">
        <f t="shared" si="389"/>
        <v>61.904761904761905</v>
      </c>
      <c r="M312" s="55">
        <v>8</v>
      </c>
      <c r="N312" s="410">
        <f t="shared" si="380"/>
        <v>38.095238095238095</v>
      </c>
      <c r="O312" s="55">
        <v>6</v>
      </c>
      <c r="P312" s="410">
        <f t="shared" si="381"/>
        <v>28.571428571428573</v>
      </c>
      <c r="Q312" s="55">
        <v>5</v>
      </c>
      <c r="R312" s="410">
        <f t="shared" si="382"/>
        <v>23.80952380952381</v>
      </c>
      <c r="S312" s="309">
        <v>7</v>
      </c>
      <c r="T312" s="410">
        <f t="shared" si="383"/>
        <v>33.333333333333336</v>
      </c>
      <c r="U312" s="309">
        <v>3</v>
      </c>
      <c r="V312" s="410">
        <f t="shared" si="384"/>
        <v>14.285714285714286</v>
      </c>
      <c r="W312" s="309">
        <v>21</v>
      </c>
      <c r="X312" s="410">
        <f t="shared" si="385"/>
        <v>100</v>
      </c>
      <c r="Y312" s="347"/>
      <c r="Z312" s="347"/>
      <c r="AA312" s="347"/>
      <c r="AB312" s="347"/>
      <c r="AC312" s="347"/>
      <c r="AD312" s="347"/>
      <c r="AE312" s="347"/>
      <c r="AF312" s="347"/>
      <c r="AG312" s="347"/>
      <c r="AH312" s="415"/>
      <c r="AI312" s="309">
        <v>3</v>
      </c>
      <c r="AJ312" s="410">
        <f t="shared" si="386"/>
        <v>14.285714285714286</v>
      </c>
      <c r="AK312" s="309">
        <v>1</v>
      </c>
      <c r="AL312" s="410">
        <f t="shared" si="387"/>
        <v>4.7619047619047619</v>
      </c>
      <c r="AM312" s="309"/>
      <c r="AN312" s="84"/>
      <c r="AO312" s="309">
        <v>17</v>
      </c>
      <c r="AP312" s="410">
        <f t="shared" si="388"/>
        <v>80.952380952380949</v>
      </c>
    </row>
    <row r="313" spans="1:42" x14ac:dyDescent="0.2">
      <c r="A313" s="802">
        <v>8</v>
      </c>
      <c r="B313" s="836"/>
      <c r="C313" s="166" t="s">
        <v>259</v>
      </c>
      <c r="D313" s="183">
        <v>1</v>
      </c>
      <c r="E313" s="180"/>
      <c r="F313" s="180">
        <v>21</v>
      </c>
      <c r="G313" s="180">
        <v>0</v>
      </c>
      <c r="H313" s="90">
        <f t="shared" si="368"/>
        <v>0</v>
      </c>
      <c r="I313" s="180">
        <v>21</v>
      </c>
      <c r="J313" s="161">
        <f t="shared" si="342"/>
        <v>100</v>
      </c>
      <c r="K313" s="309">
        <v>12</v>
      </c>
      <c r="L313" s="407">
        <f t="shared" si="389"/>
        <v>57.142857142857146</v>
      </c>
      <c r="M313" s="309">
        <v>9</v>
      </c>
      <c r="N313" s="410">
        <f t="shared" si="380"/>
        <v>42.857142857142854</v>
      </c>
      <c r="O313" s="309">
        <v>3</v>
      </c>
      <c r="P313" s="410">
        <f t="shared" si="381"/>
        <v>14.285714285714286</v>
      </c>
      <c r="Q313" s="309">
        <v>7</v>
      </c>
      <c r="R313" s="410">
        <f t="shared" si="382"/>
        <v>33.333333333333336</v>
      </c>
      <c r="S313" s="309">
        <v>11</v>
      </c>
      <c r="T313" s="410">
        <f t="shared" si="383"/>
        <v>52.38095238095238</v>
      </c>
      <c r="U313" s="309">
        <v>0</v>
      </c>
      <c r="V313" s="410">
        <f t="shared" si="384"/>
        <v>0</v>
      </c>
      <c r="W313" s="309">
        <v>21</v>
      </c>
      <c r="X313" s="410">
        <f t="shared" si="385"/>
        <v>100</v>
      </c>
      <c r="Y313" s="347"/>
      <c r="Z313" s="347"/>
      <c r="AA313" s="347"/>
      <c r="AB313" s="347"/>
      <c r="AC313" s="347"/>
      <c r="AD313" s="347"/>
      <c r="AE313" s="347"/>
      <c r="AF313" s="347"/>
      <c r="AG313" s="347"/>
      <c r="AH313" s="415"/>
      <c r="AI313" s="309">
        <v>7</v>
      </c>
      <c r="AJ313" s="410">
        <f t="shared" si="386"/>
        <v>33.333333333333336</v>
      </c>
      <c r="AK313" s="309">
        <v>4</v>
      </c>
      <c r="AL313" s="410">
        <f t="shared" si="387"/>
        <v>19.047619047619047</v>
      </c>
      <c r="AM313" s="309"/>
      <c r="AN313" s="84"/>
      <c r="AO313" s="309">
        <v>10</v>
      </c>
      <c r="AP313" s="410">
        <f t="shared" si="388"/>
        <v>47.61904761904762</v>
      </c>
    </row>
    <row r="314" spans="1:42" x14ac:dyDescent="0.2">
      <c r="A314" s="756">
        <v>9</v>
      </c>
      <c r="B314" s="836"/>
      <c r="C314" s="166" t="s">
        <v>260</v>
      </c>
      <c r="D314" s="183">
        <v>1</v>
      </c>
      <c r="E314" s="180"/>
      <c r="F314" s="180">
        <v>11</v>
      </c>
      <c r="G314" s="180">
        <v>0</v>
      </c>
      <c r="H314" s="90">
        <f t="shared" si="368"/>
        <v>0</v>
      </c>
      <c r="I314" s="180">
        <v>11</v>
      </c>
      <c r="J314" s="161">
        <f t="shared" si="342"/>
        <v>100</v>
      </c>
      <c r="K314" s="309">
        <v>7</v>
      </c>
      <c r="L314" s="407">
        <f t="shared" si="389"/>
        <v>63.636363636363633</v>
      </c>
      <c r="M314" s="309">
        <v>4</v>
      </c>
      <c r="N314" s="410">
        <f t="shared" si="380"/>
        <v>36.363636363636367</v>
      </c>
      <c r="O314" s="309">
        <v>1</v>
      </c>
      <c r="P314" s="410">
        <f t="shared" si="381"/>
        <v>9.0909090909090917</v>
      </c>
      <c r="Q314" s="309">
        <v>6</v>
      </c>
      <c r="R314" s="410">
        <f t="shared" si="382"/>
        <v>54.545454545454547</v>
      </c>
      <c r="S314" s="309">
        <v>4</v>
      </c>
      <c r="T314" s="410">
        <f t="shared" si="383"/>
        <v>36.363636363636367</v>
      </c>
      <c r="U314" s="309">
        <v>0</v>
      </c>
      <c r="V314" s="410">
        <f t="shared" si="384"/>
        <v>0</v>
      </c>
      <c r="W314" s="309">
        <v>11</v>
      </c>
      <c r="X314" s="410">
        <f t="shared" si="385"/>
        <v>100</v>
      </c>
      <c r="Y314" s="347"/>
      <c r="Z314" s="347"/>
      <c r="AA314" s="347"/>
      <c r="AB314" s="347"/>
      <c r="AC314" s="347"/>
      <c r="AD314" s="347"/>
      <c r="AE314" s="347"/>
      <c r="AF314" s="347"/>
      <c r="AG314" s="347"/>
      <c r="AH314" s="415"/>
      <c r="AI314" s="309">
        <v>2</v>
      </c>
      <c r="AJ314" s="410">
        <f t="shared" si="386"/>
        <v>18.181818181818183</v>
      </c>
      <c r="AK314" s="309">
        <v>2</v>
      </c>
      <c r="AL314" s="410">
        <f t="shared" si="387"/>
        <v>18.181818181818183</v>
      </c>
      <c r="AM314" s="309"/>
      <c r="AN314" s="84"/>
      <c r="AO314" s="309">
        <v>7</v>
      </c>
      <c r="AP314" s="410">
        <f t="shared" si="388"/>
        <v>63.636363636363633</v>
      </c>
    </row>
    <row r="315" spans="1:42" x14ac:dyDescent="0.2">
      <c r="A315" s="802">
        <v>10</v>
      </c>
      <c r="B315" s="836"/>
      <c r="C315" s="166" t="s">
        <v>261</v>
      </c>
      <c r="D315" s="90">
        <v>1</v>
      </c>
      <c r="E315" s="90"/>
      <c r="F315" s="90">
        <v>21</v>
      </c>
      <c r="G315" s="90">
        <v>0</v>
      </c>
      <c r="H315" s="616">
        <f t="shared" si="368"/>
        <v>0</v>
      </c>
      <c r="I315" s="90">
        <v>21</v>
      </c>
      <c r="J315" s="161">
        <f t="shared" si="342"/>
        <v>100</v>
      </c>
      <c r="K315" s="55">
        <v>13</v>
      </c>
      <c r="L315" s="407">
        <f t="shared" si="389"/>
        <v>61.904761904761905</v>
      </c>
      <c r="M315" s="55">
        <v>8</v>
      </c>
      <c r="N315" s="410">
        <f t="shared" si="380"/>
        <v>38.095238095238095</v>
      </c>
      <c r="O315" s="309"/>
      <c r="P315" s="410"/>
      <c r="Q315" s="55">
        <v>6</v>
      </c>
      <c r="R315" s="410">
        <f t="shared" si="382"/>
        <v>28.571428571428573</v>
      </c>
      <c r="S315" s="55">
        <v>10</v>
      </c>
      <c r="T315" s="410">
        <f t="shared" si="383"/>
        <v>47.61904761904762</v>
      </c>
      <c r="U315" s="309">
        <v>5</v>
      </c>
      <c r="V315" s="410">
        <f t="shared" si="384"/>
        <v>23.80952380952381</v>
      </c>
      <c r="W315" s="309">
        <v>21</v>
      </c>
      <c r="X315" s="410">
        <f t="shared" si="385"/>
        <v>100</v>
      </c>
      <c r="Y315" s="347"/>
      <c r="Z315" s="347"/>
      <c r="AA315" s="347"/>
      <c r="AB315" s="347"/>
      <c r="AC315" s="347"/>
      <c r="AD315" s="347"/>
      <c r="AE315" s="347"/>
      <c r="AF315" s="347"/>
      <c r="AG315" s="347"/>
      <c r="AH315" s="415"/>
      <c r="AI315" s="309">
        <v>3</v>
      </c>
      <c r="AJ315" s="410">
        <f t="shared" si="386"/>
        <v>14.285714285714286</v>
      </c>
      <c r="AK315" s="417">
        <v>4</v>
      </c>
      <c r="AL315" s="410">
        <f t="shared" si="387"/>
        <v>19.047619047619047</v>
      </c>
      <c r="AM315" s="309"/>
      <c r="AN315" s="84"/>
      <c r="AO315" s="417">
        <v>12</v>
      </c>
      <c r="AP315" s="410">
        <f t="shared" si="388"/>
        <v>57.142857142857146</v>
      </c>
    </row>
    <row r="316" spans="1:42" x14ac:dyDescent="0.2">
      <c r="A316" s="756">
        <v>11</v>
      </c>
      <c r="B316" s="837"/>
      <c r="C316" s="166" t="s">
        <v>262</v>
      </c>
      <c r="D316" s="183">
        <v>1</v>
      </c>
      <c r="E316" s="180"/>
      <c r="F316" s="180">
        <v>21</v>
      </c>
      <c r="G316" s="180">
        <v>0</v>
      </c>
      <c r="H316" s="90">
        <f t="shared" si="368"/>
        <v>0</v>
      </c>
      <c r="I316" s="180">
        <v>21</v>
      </c>
      <c r="J316" s="161">
        <f t="shared" si="342"/>
        <v>100</v>
      </c>
      <c r="K316" s="417">
        <v>12</v>
      </c>
      <c r="L316" s="407">
        <f t="shared" si="389"/>
        <v>57.142857142857146</v>
      </c>
      <c r="M316" s="417">
        <v>9</v>
      </c>
      <c r="N316" s="410">
        <f t="shared" si="380"/>
        <v>42.857142857142854</v>
      </c>
      <c r="O316" s="309">
        <v>3</v>
      </c>
      <c r="P316" s="410">
        <f t="shared" si="381"/>
        <v>14.285714285714286</v>
      </c>
      <c r="Q316" s="309">
        <v>12</v>
      </c>
      <c r="R316" s="410">
        <f t="shared" si="382"/>
        <v>57.142857142857146</v>
      </c>
      <c r="S316" s="309">
        <v>6</v>
      </c>
      <c r="T316" s="410">
        <f t="shared" si="383"/>
        <v>28.571428571428573</v>
      </c>
      <c r="U316" s="309">
        <v>0</v>
      </c>
      <c r="V316" s="410">
        <f t="shared" si="384"/>
        <v>0</v>
      </c>
      <c r="W316" s="309">
        <v>21</v>
      </c>
      <c r="X316" s="410">
        <f t="shared" si="385"/>
        <v>100</v>
      </c>
      <c r="Y316" s="309"/>
      <c r="Z316" s="309"/>
      <c r="AA316" s="309"/>
      <c r="AB316" s="309"/>
      <c r="AC316" s="309"/>
      <c r="AD316" s="309"/>
      <c r="AE316" s="309"/>
      <c r="AF316" s="309"/>
      <c r="AG316" s="309"/>
      <c r="AH316" s="497"/>
      <c r="AI316" s="309">
        <v>4</v>
      </c>
      <c r="AJ316" s="410">
        <f t="shared" si="386"/>
        <v>19.047619047619047</v>
      </c>
      <c r="AK316" s="417">
        <v>10</v>
      </c>
      <c r="AL316" s="410">
        <f t="shared" si="387"/>
        <v>47.61904761904762</v>
      </c>
      <c r="AM316" s="309">
        <v>1</v>
      </c>
      <c r="AN316" s="497"/>
      <c r="AO316" s="417">
        <v>8</v>
      </c>
      <c r="AP316" s="410">
        <f t="shared" si="388"/>
        <v>38.095238095238095</v>
      </c>
    </row>
    <row r="317" spans="1:42" x14ac:dyDescent="0.2">
      <c r="A317" s="324"/>
      <c r="B317" s="324" t="s">
        <v>104</v>
      </c>
      <c r="C317" s="167">
        <v>4</v>
      </c>
      <c r="D317" s="123">
        <v>4</v>
      </c>
      <c r="E317" s="123">
        <v>0</v>
      </c>
      <c r="F317" s="123">
        <f>F318+F319+F320+F321</f>
        <v>74</v>
      </c>
      <c r="G317" s="123">
        <v>0</v>
      </c>
      <c r="H317" s="123">
        <v>0</v>
      </c>
      <c r="I317" s="123">
        <v>74</v>
      </c>
      <c r="J317" s="225">
        <f t="shared" si="342"/>
        <v>100</v>
      </c>
      <c r="K317" s="123">
        <v>48</v>
      </c>
      <c r="L317" s="124">
        <f>K317*100/F317</f>
        <v>64.86486486486487</v>
      </c>
      <c r="M317" s="123">
        <v>26</v>
      </c>
      <c r="N317" s="124">
        <f>M317*100/F317</f>
        <v>35.135135135135137</v>
      </c>
      <c r="O317" s="123">
        <v>11</v>
      </c>
      <c r="P317" s="124">
        <f>O317*100/F317</f>
        <v>14.864864864864865</v>
      </c>
      <c r="Q317" s="123">
        <v>45</v>
      </c>
      <c r="R317" s="124">
        <f>Q317*100/F317</f>
        <v>60.810810810810814</v>
      </c>
      <c r="S317" s="123">
        <v>15</v>
      </c>
      <c r="T317" s="124">
        <f>S317*100/F317</f>
        <v>20.27027027027027</v>
      </c>
      <c r="U317" s="123">
        <v>3</v>
      </c>
      <c r="V317" s="124">
        <f>U317*100/F317</f>
        <v>4.0540540540540544</v>
      </c>
      <c r="W317" s="123">
        <v>74</v>
      </c>
      <c r="X317" s="124">
        <f>W317*100/F317</f>
        <v>100</v>
      </c>
      <c r="Y317" s="123"/>
      <c r="Z317" s="123"/>
      <c r="AA317" s="123"/>
      <c r="AB317" s="123"/>
      <c r="AC317" s="123"/>
      <c r="AD317" s="123"/>
      <c r="AE317" s="123"/>
      <c r="AF317" s="123"/>
      <c r="AG317" s="123"/>
      <c r="AH317" s="123"/>
      <c r="AI317" s="123">
        <v>12</v>
      </c>
      <c r="AJ317" s="124">
        <f>AI317*100/F317</f>
        <v>16.216216216216218</v>
      </c>
      <c r="AK317" s="123">
        <v>10</v>
      </c>
      <c r="AL317" s="124">
        <f>AK317*100/F317</f>
        <v>13.513513513513514</v>
      </c>
      <c r="AM317" s="123">
        <v>1</v>
      </c>
      <c r="AN317" s="124">
        <f>AM317*100/F317</f>
        <v>1.3513513513513513</v>
      </c>
      <c r="AO317" s="123">
        <v>51</v>
      </c>
      <c r="AP317" s="124">
        <f>AO317*100/F317</f>
        <v>68.918918918918919</v>
      </c>
    </row>
    <row r="318" spans="1:42" x14ac:dyDescent="0.2">
      <c r="A318" s="760">
        <v>1</v>
      </c>
      <c r="B318" s="830" t="s">
        <v>547</v>
      </c>
      <c r="C318" s="313" t="s">
        <v>570</v>
      </c>
      <c r="D318" s="162">
        <v>1</v>
      </c>
      <c r="E318" s="162">
        <v>0</v>
      </c>
      <c r="F318" s="162">
        <v>21</v>
      </c>
      <c r="G318" s="162">
        <v>0</v>
      </c>
      <c r="H318" s="162">
        <f t="shared" si="368"/>
        <v>0</v>
      </c>
      <c r="I318" s="162">
        <v>21</v>
      </c>
      <c r="J318" s="163">
        <f t="shared" si="342"/>
        <v>100</v>
      </c>
      <c r="K318" s="382">
        <v>13</v>
      </c>
      <c r="L318" s="393">
        <f t="shared" ref="L318:L321" si="390">K318*100/F318</f>
        <v>61.904761904761905</v>
      </c>
      <c r="M318" s="382">
        <v>8</v>
      </c>
      <c r="N318" s="393">
        <f t="shared" ref="N318:N321" si="391">M318*100/F318</f>
        <v>38.095238095238095</v>
      </c>
      <c r="O318" s="382">
        <v>6</v>
      </c>
      <c r="P318" s="393">
        <f t="shared" ref="P318:P320" si="392">O318*100/F318</f>
        <v>28.571428571428573</v>
      </c>
      <c r="Q318" s="382">
        <v>12</v>
      </c>
      <c r="R318" s="393">
        <f t="shared" ref="R318:R321" si="393">Q318*100/F318</f>
        <v>57.142857142857146</v>
      </c>
      <c r="S318" s="382">
        <v>3</v>
      </c>
      <c r="T318" s="393">
        <f t="shared" ref="T318:T321" si="394">S318*100/F318</f>
        <v>14.285714285714286</v>
      </c>
      <c r="U318" s="382"/>
      <c r="V318" s="393"/>
      <c r="W318" s="382">
        <v>21</v>
      </c>
      <c r="X318" s="393">
        <f t="shared" ref="X318:X321" si="395">W318*100/F318</f>
        <v>100</v>
      </c>
      <c r="Y318" s="382"/>
      <c r="Z318" s="382"/>
      <c r="AA318" s="382"/>
      <c r="AB318" s="382"/>
      <c r="AC318" s="382"/>
      <c r="AD318" s="382"/>
      <c r="AE318" s="382"/>
      <c r="AF318" s="382"/>
      <c r="AG318" s="382"/>
      <c r="AH318" s="382"/>
      <c r="AI318" s="382">
        <v>1</v>
      </c>
      <c r="AJ318" s="393">
        <f>AI318*100/F318</f>
        <v>4.7619047619047619</v>
      </c>
      <c r="AK318" s="382">
        <v>3</v>
      </c>
      <c r="AL318" s="393">
        <f>AK318*100/F318</f>
        <v>14.285714285714286</v>
      </c>
      <c r="AM318" s="382">
        <v>1</v>
      </c>
      <c r="AN318" s="393">
        <f>AM318*100/F318</f>
        <v>4.7619047619047619</v>
      </c>
      <c r="AO318" s="382">
        <v>16</v>
      </c>
      <c r="AP318" s="393">
        <f>AO318*100/F318</f>
        <v>76.19047619047619</v>
      </c>
    </row>
    <row r="319" spans="1:42" x14ac:dyDescent="0.2">
      <c r="A319" s="760">
        <v>2</v>
      </c>
      <c r="B319" s="831"/>
      <c r="C319" s="313" t="s">
        <v>568</v>
      </c>
      <c r="D319" s="162">
        <v>1</v>
      </c>
      <c r="E319" s="162">
        <v>0</v>
      </c>
      <c r="F319" s="162">
        <v>21</v>
      </c>
      <c r="G319" s="162">
        <v>0</v>
      </c>
      <c r="H319" s="162">
        <f t="shared" si="368"/>
        <v>0</v>
      </c>
      <c r="I319" s="162">
        <v>21</v>
      </c>
      <c r="J319" s="163">
        <f t="shared" si="342"/>
        <v>100</v>
      </c>
      <c r="K319" s="382">
        <v>14</v>
      </c>
      <c r="L319" s="393">
        <f t="shared" si="390"/>
        <v>66.666666666666671</v>
      </c>
      <c r="M319" s="382">
        <v>7</v>
      </c>
      <c r="N319" s="393">
        <f t="shared" si="391"/>
        <v>33.333333333333336</v>
      </c>
      <c r="O319" s="382">
        <v>3</v>
      </c>
      <c r="P319" s="393">
        <f t="shared" si="392"/>
        <v>14.285714285714286</v>
      </c>
      <c r="Q319" s="382">
        <v>9</v>
      </c>
      <c r="R319" s="393">
        <f t="shared" si="393"/>
        <v>42.857142857142854</v>
      </c>
      <c r="S319" s="382">
        <v>6</v>
      </c>
      <c r="T319" s="393">
        <f t="shared" si="394"/>
        <v>28.571428571428573</v>
      </c>
      <c r="U319" s="382">
        <v>3</v>
      </c>
      <c r="V319" s="393">
        <f>U319*100/F319</f>
        <v>14.285714285714286</v>
      </c>
      <c r="W319" s="382">
        <v>21</v>
      </c>
      <c r="X319" s="393">
        <f t="shared" si="395"/>
        <v>100</v>
      </c>
      <c r="Y319" s="382"/>
      <c r="Z319" s="382"/>
      <c r="AA319" s="382"/>
      <c r="AB319" s="382"/>
      <c r="AC319" s="382"/>
      <c r="AD319" s="382"/>
      <c r="AE319" s="382"/>
      <c r="AF319" s="382"/>
      <c r="AG319" s="382"/>
      <c r="AH319" s="382"/>
      <c r="AI319" s="382">
        <v>5</v>
      </c>
      <c r="AJ319" s="393">
        <f t="shared" ref="AJ319:AJ321" si="396">AI319*100/F319</f>
        <v>23.80952380952381</v>
      </c>
      <c r="AK319" s="382">
        <v>3</v>
      </c>
      <c r="AL319" s="393">
        <f t="shared" ref="AL319:AL321" si="397">AK319*100/F319</f>
        <v>14.285714285714286</v>
      </c>
      <c r="AM319" s="382"/>
      <c r="AN319" s="393"/>
      <c r="AO319" s="382">
        <v>13</v>
      </c>
      <c r="AP319" s="393">
        <f t="shared" ref="AP319:AP321" si="398">AO319*100/F319</f>
        <v>61.904761904761905</v>
      </c>
    </row>
    <row r="320" spans="1:42" x14ac:dyDescent="0.2">
      <c r="A320" s="760">
        <v>3</v>
      </c>
      <c r="B320" s="831"/>
      <c r="C320" s="313" t="s">
        <v>569</v>
      </c>
      <c r="D320" s="162">
        <v>1</v>
      </c>
      <c r="E320" s="162">
        <v>0</v>
      </c>
      <c r="F320" s="162">
        <v>11</v>
      </c>
      <c r="G320" s="162">
        <v>0</v>
      </c>
      <c r="H320" s="162">
        <f t="shared" si="368"/>
        <v>0</v>
      </c>
      <c r="I320" s="162">
        <v>11</v>
      </c>
      <c r="J320" s="163">
        <f t="shared" si="342"/>
        <v>100</v>
      </c>
      <c r="K320" s="382">
        <v>6</v>
      </c>
      <c r="L320" s="393">
        <f t="shared" si="390"/>
        <v>54.545454545454547</v>
      </c>
      <c r="M320" s="382">
        <v>5</v>
      </c>
      <c r="N320" s="393">
        <f t="shared" si="391"/>
        <v>45.454545454545453</v>
      </c>
      <c r="O320" s="382">
        <v>2</v>
      </c>
      <c r="P320" s="393">
        <f t="shared" si="392"/>
        <v>18.181818181818183</v>
      </c>
      <c r="Q320" s="382">
        <v>7</v>
      </c>
      <c r="R320" s="393">
        <f t="shared" si="393"/>
        <v>63.636363636363633</v>
      </c>
      <c r="S320" s="382">
        <v>2</v>
      </c>
      <c r="T320" s="393">
        <f t="shared" si="394"/>
        <v>18.181818181818183</v>
      </c>
      <c r="U320" s="382"/>
      <c r="V320" s="393"/>
      <c r="W320" s="382">
        <v>11</v>
      </c>
      <c r="X320" s="393">
        <f t="shared" si="395"/>
        <v>100</v>
      </c>
      <c r="Y320" s="382"/>
      <c r="Z320" s="382"/>
      <c r="AA320" s="382"/>
      <c r="AB320" s="382"/>
      <c r="AC320" s="382"/>
      <c r="AD320" s="382"/>
      <c r="AE320" s="382"/>
      <c r="AF320" s="382"/>
      <c r="AG320" s="382"/>
      <c r="AH320" s="382"/>
      <c r="AI320" s="382">
        <v>1</v>
      </c>
      <c r="AJ320" s="393">
        <f t="shared" si="396"/>
        <v>9.0909090909090917</v>
      </c>
      <c r="AK320" s="382">
        <v>1</v>
      </c>
      <c r="AL320" s="393">
        <f t="shared" si="397"/>
        <v>9.0909090909090917</v>
      </c>
      <c r="AM320" s="382"/>
      <c r="AN320" s="393"/>
      <c r="AO320" s="382">
        <v>9</v>
      </c>
      <c r="AP320" s="393">
        <f t="shared" si="398"/>
        <v>81.818181818181813</v>
      </c>
    </row>
    <row r="321" spans="1:42" x14ac:dyDescent="0.2">
      <c r="A321" s="760">
        <v>4</v>
      </c>
      <c r="B321" s="832"/>
      <c r="C321" s="313" t="s">
        <v>567</v>
      </c>
      <c r="D321" s="162">
        <v>1</v>
      </c>
      <c r="E321" s="162">
        <v>0</v>
      </c>
      <c r="F321" s="162">
        <v>21</v>
      </c>
      <c r="G321" s="162">
        <v>0</v>
      </c>
      <c r="H321" s="162">
        <f t="shared" si="368"/>
        <v>0</v>
      </c>
      <c r="I321" s="162">
        <v>21</v>
      </c>
      <c r="J321" s="163">
        <f t="shared" si="342"/>
        <v>100</v>
      </c>
      <c r="K321" s="382">
        <v>15</v>
      </c>
      <c r="L321" s="393">
        <f t="shared" si="390"/>
        <v>71.428571428571431</v>
      </c>
      <c r="M321" s="382">
        <v>6</v>
      </c>
      <c r="N321" s="393">
        <f t="shared" si="391"/>
        <v>28.571428571428573</v>
      </c>
      <c r="O321" s="382"/>
      <c r="P321" s="393"/>
      <c r="Q321" s="382">
        <v>17</v>
      </c>
      <c r="R321" s="393">
        <f t="shared" si="393"/>
        <v>80.952380952380949</v>
      </c>
      <c r="S321" s="382">
        <v>4</v>
      </c>
      <c r="T321" s="393">
        <f t="shared" si="394"/>
        <v>19.047619047619047</v>
      </c>
      <c r="U321" s="382"/>
      <c r="V321" s="393"/>
      <c r="W321" s="382">
        <v>21</v>
      </c>
      <c r="X321" s="393">
        <f t="shared" si="395"/>
        <v>100</v>
      </c>
      <c r="Y321" s="382"/>
      <c r="Z321" s="382"/>
      <c r="AA321" s="382"/>
      <c r="AB321" s="382"/>
      <c r="AC321" s="382"/>
      <c r="AD321" s="382"/>
      <c r="AE321" s="382"/>
      <c r="AF321" s="382"/>
      <c r="AG321" s="382"/>
      <c r="AH321" s="382"/>
      <c r="AI321" s="382">
        <v>5</v>
      </c>
      <c r="AJ321" s="393">
        <f t="shared" si="396"/>
        <v>23.80952380952381</v>
      </c>
      <c r="AK321" s="382">
        <v>3</v>
      </c>
      <c r="AL321" s="393">
        <f t="shared" si="397"/>
        <v>14.285714285714286</v>
      </c>
      <c r="AM321" s="382"/>
      <c r="AN321" s="393"/>
      <c r="AO321" s="382">
        <v>13</v>
      </c>
      <c r="AP321" s="393">
        <f t="shared" si="398"/>
        <v>61.904761904761905</v>
      </c>
    </row>
    <row r="322" spans="1:42" x14ac:dyDescent="0.2">
      <c r="A322" s="827" t="s">
        <v>286</v>
      </c>
      <c r="B322" s="828"/>
      <c r="C322" s="828"/>
      <c r="D322" s="828"/>
      <c r="E322" s="828"/>
      <c r="F322" s="828"/>
      <c r="G322" s="828"/>
      <c r="H322" s="828"/>
      <c r="I322" s="828"/>
      <c r="J322" s="828"/>
      <c r="K322" s="828"/>
      <c r="L322" s="828"/>
      <c r="M322" s="828"/>
      <c r="N322" s="828"/>
      <c r="O322" s="828"/>
      <c r="P322" s="828"/>
      <c r="Q322" s="828"/>
      <c r="R322" s="828"/>
      <c r="S322" s="828"/>
      <c r="T322" s="828"/>
      <c r="U322" s="828"/>
      <c r="V322" s="828"/>
      <c r="W322" s="828"/>
      <c r="X322" s="828"/>
      <c r="Y322" s="828"/>
      <c r="Z322" s="828"/>
      <c r="AA322" s="828"/>
      <c r="AB322" s="828"/>
      <c r="AC322" s="828"/>
      <c r="AD322" s="828"/>
      <c r="AE322" s="828"/>
      <c r="AF322" s="828"/>
      <c r="AG322" s="828"/>
      <c r="AH322" s="828"/>
      <c r="AI322" s="828"/>
      <c r="AJ322" s="828"/>
      <c r="AK322" s="828"/>
      <c r="AL322" s="828"/>
      <c r="AM322" s="828"/>
      <c r="AN322" s="828"/>
      <c r="AO322" s="828"/>
      <c r="AP322" s="829"/>
    </row>
    <row r="323" spans="1:42" x14ac:dyDescent="0.2">
      <c r="A323" s="11"/>
      <c r="B323" s="12" t="s">
        <v>538</v>
      </c>
      <c r="C323" s="333">
        <v>37</v>
      </c>
      <c r="D323" s="13">
        <v>31</v>
      </c>
      <c r="E323" s="13">
        <v>6</v>
      </c>
      <c r="F323" s="116">
        <v>827</v>
      </c>
      <c r="G323" s="116">
        <v>165</v>
      </c>
      <c r="H323" s="15">
        <f>G323*100/F323</f>
        <v>19.951632406287786</v>
      </c>
      <c r="I323" s="116">
        <v>661</v>
      </c>
      <c r="J323" s="15">
        <f>I323*100/F323</f>
        <v>79.927448609431679</v>
      </c>
      <c r="K323" s="116">
        <f>K327+K328+K338+K356+K358+K360</f>
        <v>521</v>
      </c>
      <c r="L323" s="15">
        <f>K323*100/F323</f>
        <v>62.998790810157196</v>
      </c>
      <c r="M323" s="426">
        <f>M327+M328+M338+M356+M358+M360</f>
        <v>305</v>
      </c>
      <c r="N323" s="15">
        <f>M323*100/F323</f>
        <v>36.880290205562275</v>
      </c>
      <c r="O323" s="661">
        <f>O327+O328+O338+O356+O358+O360</f>
        <v>61</v>
      </c>
      <c r="P323" s="648">
        <f>O323*100/F323</f>
        <v>7.3760580411124543</v>
      </c>
      <c r="Q323" s="661">
        <f>Q327+Q328+Q338+Q356+Q358+Q360</f>
        <v>377</v>
      </c>
      <c r="R323" s="648">
        <f>Q323*100/F323</f>
        <v>45.586457073760577</v>
      </c>
      <c r="S323" s="661">
        <f>S327+S328+S338+S356+S358+S360</f>
        <v>319</v>
      </c>
      <c r="T323" s="648">
        <f>S323*100/F323</f>
        <v>38.57315598548972</v>
      </c>
      <c r="U323" s="661">
        <f>U327+U328+U338+U356+U358+U360</f>
        <v>69</v>
      </c>
      <c r="V323" s="648">
        <f>U323*100/F323</f>
        <v>8.3434099153567107</v>
      </c>
      <c r="W323" s="661">
        <f>W327+W328+W338+W356+W358+W360</f>
        <v>717</v>
      </c>
      <c r="X323" s="648">
        <f>W323*100/F323</f>
        <v>86.698911729141471</v>
      </c>
      <c r="Y323" s="661">
        <f>Y327+Y328+Y338+Y356+Y358+Y360</f>
        <v>0</v>
      </c>
      <c r="Z323" s="116"/>
      <c r="AA323" s="661">
        <f>AA327+AA328+AA338+AA356+AA358+AA360</f>
        <v>75</v>
      </c>
      <c r="AB323" s="648">
        <f>AA323*100/F323</f>
        <v>9.0689238210399026</v>
      </c>
      <c r="AC323" s="661">
        <f>AC327+AC328+AC338+AC356+AC358+AC360</f>
        <v>33</v>
      </c>
      <c r="AD323" s="648">
        <f>AC323*100/F323</f>
        <v>3.9903264812575574</v>
      </c>
      <c r="AE323" s="661">
        <f>AE327+AE328+AE338+AE356+AE358+AE360</f>
        <v>0</v>
      </c>
      <c r="AF323" s="116"/>
      <c r="AG323" s="661">
        <f>AG327+AG328+AG338+AG356+AG358+AG360</f>
        <v>1</v>
      </c>
      <c r="AH323" s="648">
        <f>AG323*100/F323</f>
        <v>0.12091898428053205</v>
      </c>
      <c r="AI323" s="661">
        <f>AI327+AI328+AI338+AI356+AI358+AI360</f>
        <v>224</v>
      </c>
      <c r="AJ323" s="648">
        <f>AI323*100/F323</f>
        <v>27.085852478839179</v>
      </c>
      <c r="AK323" s="661">
        <f>AK327+AK328+AK338+AK356+AK358+AK360</f>
        <v>116</v>
      </c>
      <c r="AL323" s="648">
        <f>AK323*100/F323</f>
        <v>14.026602176541717</v>
      </c>
      <c r="AM323" s="661">
        <f>AM327+AM328+AM338+AM356+AM358+AM360</f>
        <v>6</v>
      </c>
      <c r="AN323" s="648">
        <f>AM323*100/F323</f>
        <v>0.7255139056831923</v>
      </c>
      <c r="AO323" s="661">
        <f>AO327+AO328+AO338+AO356+AO358+AO360</f>
        <v>480</v>
      </c>
      <c r="AP323" s="15">
        <f>AO323*100/F323</f>
        <v>58.041112454655384</v>
      </c>
    </row>
    <row r="324" spans="1:42" x14ac:dyDescent="0.2">
      <c r="A324" s="16"/>
      <c r="B324" s="333" t="s">
        <v>22</v>
      </c>
      <c r="C324" s="333">
        <v>6</v>
      </c>
      <c r="D324" s="14"/>
      <c r="E324" s="14">
        <v>6</v>
      </c>
      <c r="F324" s="14">
        <v>166</v>
      </c>
      <c r="G324" s="14">
        <f>G327+G339+G357+G359+G361</f>
        <v>165</v>
      </c>
      <c r="H324" s="648">
        <f>G324*100/F324</f>
        <v>99.397590361445779</v>
      </c>
      <c r="I324" s="14"/>
      <c r="J324" s="14"/>
      <c r="K324" s="116">
        <f>K327+K339+K356+K358+K361</f>
        <v>113</v>
      </c>
      <c r="L324" s="648">
        <f t="shared" ref="L324:L325" si="399">K324*100/F324</f>
        <v>68.07228915662651</v>
      </c>
      <c r="M324" s="661">
        <f>M327+M339+M356+M358+M361</f>
        <v>52</v>
      </c>
      <c r="N324" s="648">
        <f t="shared" ref="N324:N325" si="400">M324*100/F324</f>
        <v>31.325301204819276</v>
      </c>
      <c r="O324" s="661">
        <f>O327+O339+O356+O358+O361</f>
        <v>6</v>
      </c>
      <c r="P324" s="648">
        <f t="shared" ref="P324:P325" si="401">O324*100/F324</f>
        <v>3.6144578313253013</v>
      </c>
      <c r="Q324" s="661">
        <f>Q327+Q339+Q356+Q358+Q361</f>
        <v>83</v>
      </c>
      <c r="R324" s="648">
        <f t="shared" ref="R324:R325" si="402">Q324*100/F324</f>
        <v>50</v>
      </c>
      <c r="S324" s="661">
        <f>S327+S339+S356+S358+S361</f>
        <v>59</v>
      </c>
      <c r="T324" s="648">
        <f t="shared" ref="T324:T325" si="403">S324*100/F324</f>
        <v>35.542168674698793</v>
      </c>
      <c r="U324" s="661">
        <f>U327+U339+U356+U358+U361</f>
        <v>17</v>
      </c>
      <c r="V324" s="648">
        <f t="shared" ref="V324:V325" si="404">U324*100/F324</f>
        <v>10.240963855421686</v>
      </c>
      <c r="W324" s="661">
        <f>W327+W339+W356+W358+W361</f>
        <v>146</v>
      </c>
      <c r="X324" s="648">
        <f t="shared" ref="X324:X325" si="405">W324*100/F324</f>
        <v>87.951807228915669</v>
      </c>
      <c r="Y324" s="661">
        <f>Y327+Y339+Y356+Y358+Y361</f>
        <v>0</v>
      </c>
      <c r="Z324" s="15"/>
      <c r="AA324" s="661">
        <f>AA327+AA339+AA356+AA358+AA361</f>
        <v>16</v>
      </c>
      <c r="AB324" s="648">
        <f t="shared" ref="AB324:AB325" si="406">AA324*100/F324</f>
        <v>9.6385542168674707</v>
      </c>
      <c r="AC324" s="661">
        <f>AC327+AC339+AC356+AC358+AC361</f>
        <v>2</v>
      </c>
      <c r="AD324" s="648">
        <f t="shared" ref="AD324:AD325" si="407">AC324*100/F324</f>
        <v>1.2048192771084338</v>
      </c>
      <c r="AE324" s="661">
        <f>AE327+AE339+AE356+AE358+AE361</f>
        <v>0</v>
      </c>
      <c r="AF324" s="14"/>
      <c r="AG324" s="661">
        <f>AG327+AG339+AG356+AG358+AG361</f>
        <v>1</v>
      </c>
      <c r="AH324" s="648">
        <f>AG324*100/F324</f>
        <v>0.60240963855421692</v>
      </c>
      <c r="AI324" s="661">
        <f>AI327+AI339+AI356+AI358+AI361</f>
        <v>8</v>
      </c>
      <c r="AJ324" s="648">
        <f t="shared" ref="AJ324:AJ325" si="408">AI324*100/F324</f>
        <v>4.8192771084337354</v>
      </c>
      <c r="AK324" s="661">
        <f>AK327+AK339+AK356+AK358+AK361</f>
        <v>28</v>
      </c>
      <c r="AL324" s="648">
        <f t="shared" ref="AL324:AL325" si="409">AK324*100/F324</f>
        <v>16.867469879518072</v>
      </c>
      <c r="AM324" s="661">
        <f>AM327+AM339+AM356+AM358+AM361</f>
        <v>4</v>
      </c>
      <c r="AN324" s="648">
        <f t="shared" ref="AN324:AN325" si="410">AM324*100/F324</f>
        <v>2.4096385542168677</v>
      </c>
      <c r="AO324" s="661">
        <f>AO327+AO339+AO356+AO358+AO361</f>
        <v>125</v>
      </c>
      <c r="AP324" s="648">
        <f t="shared" ref="AP324:AP325" si="411">AO324*100/F324</f>
        <v>75.301204819277103</v>
      </c>
    </row>
    <row r="325" spans="1:42" x14ac:dyDescent="0.2">
      <c r="A325" s="17"/>
      <c r="B325" s="11" t="s">
        <v>23</v>
      </c>
      <c r="C325" s="11">
        <v>31</v>
      </c>
      <c r="D325" s="18">
        <v>31</v>
      </c>
      <c r="E325" s="18"/>
      <c r="F325" s="105">
        <v>661</v>
      </c>
      <c r="G325" s="18"/>
      <c r="H325" s="19"/>
      <c r="I325" s="105">
        <v>661</v>
      </c>
      <c r="J325" s="105">
        <v>100</v>
      </c>
      <c r="K325" s="105">
        <f>K328+K340+K362</f>
        <v>408</v>
      </c>
      <c r="L325" s="648">
        <f t="shared" si="399"/>
        <v>61.72465960665658</v>
      </c>
      <c r="M325" s="659">
        <f>M328+M340+M362</f>
        <v>253</v>
      </c>
      <c r="N325" s="648">
        <f t="shared" si="400"/>
        <v>38.27534039334342</v>
      </c>
      <c r="O325" s="659">
        <f>O328+O340+O362</f>
        <v>55</v>
      </c>
      <c r="P325" s="648">
        <f t="shared" si="401"/>
        <v>8.3207261724659602</v>
      </c>
      <c r="Q325" s="659">
        <f>Q328+Q340+Q362</f>
        <v>294</v>
      </c>
      <c r="R325" s="648">
        <f t="shared" si="402"/>
        <v>44.478063540090773</v>
      </c>
      <c r="S325" s="659">
        <f>S328+S340+S362</f>
        <v>260</v>
      </c>
      <c r="T325" s="648">
        <f t="shared" si="403"/>
        <v>39.334341906202724</v>
      </c>
      <c r="U325" s="659">
        <f>U328+U340+U362</f>
        <v>52</v>
      </c>
      <c r="V325" s="648">
        <f t="shared" si="404"/>
        <v>7.8668683812405442</v>
      </c>
      <c r="W325" s="659">
        <f>W328+W340+W362</f>
        <v>571</v>
      </c>
      <c r="X325" s="648">
        <f t="shared" si="405"/>
        <v>86.384266263237521</v>
      </c>
      <c r="Y325" s="659">
        <f>Y328+Y340+Y362</f>
        <v>0</v>
      </c>
      <c r="Z325" s="15"/>
      <c r="AA325" s="659">
        <f>AA328+AA340+AA362</f>
        <v>59</v>
      </c>
      <c r="AB325" s="648">
        <f t="shared" si="406"/>
        <v>8.9258698940998489</v>
      </c>
      <c r="AC325" s="659">
        <f>AC328+AC340+AC362</f>
        <v>31</v>
      </c>
      <c r="AD325" s="648">
        <f t="shared" si="407"/>
        <v>4.689863842662632</v>
      </c>
      <c r="AE325" s="659">
        <f>AE328+AE340+AE362</f>
        <v>0</v>
      </c>
      <c r="AF325" s="128"/>
      <c r="AG325" s="659">
        <f>AG328+AG340+AG362</f>
        <v>0</v>
      </c>
      <c r="AH325" s="15"/>
      <c r="AI325" s="659">
        <f>AI328+AI340+AI362</f>
        <v>216</v>
      </c>
      <c r="AJ325" s="648">
        <f t="shared" si="408"/>
        <v>32.677760968229954</v>
      </c>
      <c r="AK325" s="659">
        <f>AK328+AK340+AK362</f>
        <v>88</v>
      </c>
      <c r="AL325" s="648">
        <f t="shared" si="409"/>
        <v>13.313161875945537</v>
      </c>
      <c r="AM325" s="659">
        <f>AM328+AM340+AM362</f>
        <v>2</v>
      </c>
      <c r="AN325" s="648">
        <f t="shared" si="410"/>
        <v>0.30257186081694404</v>
      </c>
      <c r="AO325" s="659">
        <f>AO328+AO340+AO362</f>
        <v>355</v>
      </c>
      <c r="AP325" s="648">
        <f t="shared" si="411"/>
        <v>53.706505295007567</v>
      </c>
    </row>
    <row r="326" spans="1:42" x14ac:dyDescent="0.2">
      <c r="A326" s="466"/>
      <c r="B326" s="330" t="s">
        <v>70</v>
      </c>
      <c r="C326" s="28">
        <v>1</v>
      </c>
      <c r="D326" s="28">
        <v>31</v>
      </c>
      <c r="E326" s="317">
        <v>1</v>
      </c>
      <c r="F326" s="330">
        <v>31</v>
      </c>
      <c r="G326" s="826">
        <v>30</v>
      </c>
      <c r="H326" s="754">
        <f>G326*100/F326</f>
        <v>96.774193548387103</v>
      </c>
      <c r="I326" s="330"/>
      <c r="J326" s="32"/>
      <c r="K326" s="330"/>
      <c r="L326" s="85"/>
      <c r="M326" s="330"/>
      <c r="N326" s="31"/>
      <c r="O326" s="330"/>
      <c r="P326" s="85"/>
      <c r="Q326" s="330"/>
      <c r="R326" s="85"/>
      <c r="S326" s="330"/>
      <c r="T326" s="85"/>
      <c r="U326" s="330"/>
      <c r="V326" s="30"/>
      <c r="W326" s="330"/>
      <c r="X326" s="32"/>
      <c r="Y326" s="315"/>
      <c r="Z326" s="315"/>
      <c r="AA326" s="315"/>
      <c r="AB326" s="315"/>
      <c r="AC326" s="315"/>
      <c r="AD326" s="315"/>
      <c r="AE326" s="315"/>
      <c r="AF326" s="315"/>
      <c r="AG326" s="315"/>
      <c r="AH326" s="315"/>
      <c r="AI326" s="330"/>
      <c r="AJ326" s="86"/>
      <c r="AK326" s="330"/>
      <c r="AL326" s="86"/>
      <c r="AM326" s="330"/>
      <c r="AN326" s="108"/>
      <c r="AO326" s="330"/>
      <c r="AP326" s="32"/>
    </row>
    <row r="327" spans="1:42" ht="24" x14ac:dyDescent="0.2">
      <c r="A327" s="321">
        <v>1</v>
      </c>
      <c r="B327" s="8" t="s">
        <v>523</v>
      </c>
      <c r="C327" s="23" t="s">
        <v>611</v>
      </c>
      <c r="D327" s="9"/>
      <c r="E327" s="9">
        <v>1</v>
      </c>
      <c r="F327" s="9">
        <v>31</v>
      </c>
      <c r="G327" s="24">
        <v>30</v>
      </c>
      <c r="H327" s="754">
        <f>G327*100/F327</f>
        <v>96.774193548387103</v>
      </c>
      <c r="I327" s="24">
        <v>0</v>
      </c>
      <c r="J327" s="25">
        <v>67.7</v>
      </c>
      <c r="K327" s="24">
        <v>20</v>
      </c>
      <c r="L327" s="25">
        <v>32.299999999999997</v>
      </c>
      <c r="M327" s="24">
        <v>10</v>
      </c>
      <c r="N327" s="25">
        <v>6.5</v>
      </c>
      <c r="O327" s="24">
        <v>2</v>
      </c>
      <c r="P327" s="25">
        <v>51.6</v>
      </c>
      <c r="Q327" s="24">
        <v>16</v>
      </c>
      <c r="R327" s="25">
        <v>38.700000000000003</v>
      </c>
      <c r="S327" s="24">
        <v>11</v>
      </c>
      <c r="T327" s="25">
        <v>3.2</v>
      </c>
      <c r="U327" s="24">
        <v>1</v>
      </c>
      <c r="V327" s="25">
        <f>U327*100/F327</f>
        <v>3.225806451612903</v>
      </c>
      <c r="W327" s="24">
        <v>30</v>
      </c>
      <c r="X327" s="25">
        <f>W327*100/F327</f>
        <v>96.774193548387103</v>
      </c>
      <c r="Y327" s="24"/>
      <c r="Z327" s="24"/>
      <c r="AA327" s="24"/>
      <c r="AB327" s="24"/>
      <c r="AC327" s="24"/>
      <c r="AD327" s="24"/>
      <c r="AE327" s="24"/>
      <c r="AF327" s="24"/>
      <c r="AG327" s="89"/>
      <c r="AH327" s="427"/>
      <c r="AI327" s="89">
        <v>1</v>
      </c>
      <c r="AJ327" s="607">
        <f>AI327*100/F327</f>
        <v>3.225806451612903</v>
      </c>
      <c r="AK327" s="89">
        <v>4</v>
      </c>
      <c r="AL327" s="427">
        <f>AK327*100/F327</f>
        <v>12.903225806451612</v>
      </c>
      <c r="AM327" s="462"/>
      <c r="AN327" s="607"/>
      <c r="AO327" s="611">
        <v>25</v>
      </c>
      <c r="AP327" s="607">
        <f>AO327*100/F327</f>
        <v>80.645161290322577</v>
      </c>
    </row>
    <row r="328" spans="1:42" x14ac:dyDescent="0.2">
      <c r="A328" s="321"/>
      <c r="B328" s="330" t="s">
        <v>70</v>
      </c>
      <c r="C328" s="201">
        <v>9</v>
      </c>
      <c r="D328" s="202">
        <f>D329+D330+D331+D332+D333+D334+D335+D336+D337</f>
        <v>9</v>
      </c>
      <c r="E328" s="202"/>
      <c r="F328" s="202">
        <f>F329+F330+F331+F332+F333+F334+F335+F336+F337</f>
        <v>199</v>
      </c>
      <c r="G328" s="202">
        <f>G329+G330+G331+G332+G333+G334+G335+G336+G337</f>
        <v>0</v>
      </c>
      <c r="H328" s="151">
        <f>G328*100/F328</f>
        <v>0</v>
      </c>
      <c r="I328" s="202">
        <f>I329+I330+I331+I332+I333+I334+I335+I336+I337</f>
        <v>199</v>
      </c>
      <c r="J328" s="783">
        <f>I328*100/F328</f>
        <v>100</v>
      </c>
      <c r="K328" s="202">
        <f>K329+K330+K331+K332+K333+K334+K335+K336+K337</f>
        <v>122</v>
      </c>
      <c r="L328" s="204">
        <f t="shared" ref="L328:L334" si="412">K328*100/F328</f>
        <v>61.306532663316581</v>
      </c>
      <c r="M328" s="202">
        <f>M329+M330+M331+M332+M333+M334+M335+M336+M337</f>
        <v>77</v>
      </c>
      <c r="N328" s="204">
        <f t="shared" ref="N328:N334" si="413">M328*100/F328</f>
        <v>38.693467336683419</v>
      </c>
      <c r="O328" s="202">
        <f>O329+O330+O331+O332+O333+O334+O335+O336+O337</f>
        <v>17</v>
      </c>
      <c r="P328" s="203">
        <f t="shared" ref="P328:P334" si="414">O328*100/F328</f>
        <v>8.5427135678391952</v>
      </c>
      <c r="Q328" s="202">
        <f>Q329+Q330+Q331+Q332+Q333+Q334+Q335+Q336+Q337</f>
        <v>84</v>
      </c>
      <c r="R328" s="204">
        <f t="shared" ref="R328:R334" si="415">Q328*100/F328</f>
        <v>42.211055276381913</v>
      </c>
      <c r="S328" s="202">
        <f>S329+S330+S331+S332+S333+S334+S335+S336+S337</f>
        <v>73</v>
      </c>
      <c r="T328" s="204">
        <f t="shared" ref="T328:T334" si="416">S328*100/F328</f>
        <v>36.683417085427138</v>
      </c>
      <c r="U328" s="202">
        <f>U329+U330+U331+U332+U333+U334+U335+U336+U337</f>
        <v>25</v>
      </c>
      <c r="V328" s="204">
        <f t="shared" ref="V328:V334" si="417">U328*100/F328</f>
        <v>12.562814070351759</v>
      </c>
      <c r="W328" s="202">
        <f>W329+W330+W331+W332+W333+W334+W335+W336+W337</f>
        <v>199</v>
      </c>
      <c r="X328" s="204">
        <v>100</v>
      </c>
      <c r="Y328" s="202">
        <v>0</v>
      </c>
      <c r="Z328" s="205">
        <v>0</v>
      </c>
      <c r="AA328" s="202">
        <v>0</v>
      </c>
      <c r="AB328" s="205">
        <v>0</v>
      </c>
      <c r="AC328" s="202">
        <v>0</v>
      </c>
      <c r="AD328" s="205">
        <v>0</v>
      </c>
      <c r="AE328" s="202">
        <v>0</v>
      </c>
      <c r="AF328" s="205">
        <v>0</v>
      </c>
      <c r="AG328" s="202">
        <v>0</v>
      </c>
      <c r="AH328" s="202">
        <v>0</v>
      </c>
      <c r="AI328" s="202">
        <f>AI329+AI330+AI331+AI332+AI333+AI334+AI335+AI336+AI337</f>
        <v>70</v>
      </c>
      <c r="AJ328" s="204">
        <f t="shared" ref="AJ328:AJ334" si="418">AI328*100/I328</f>
        <v>35.175879396984925</v>
      </c>
      <c r="AK328" s="202">
        <f>AK329+AK330+AK331+AK332+AK333+AK334+AK335+AK336+AK337</f>
        <v>29</v>
      </c>
      <c r="AL328" s="204">
        <f t="shared" ref="AL328:AL334" si="419">AK328*100/F328</f>
        <v>14.572864321608041</v>
      </c>
      <c r="AM328" s="202">
        <f>AM329+AM330+AM331+AM332+AM333+AM334+AM335+AM336+AM337</f>
        <v>1</v>
      </c>
      <c r="AN328" s="204">
        <f>AM328*100/21</f>
        <v>4.7619047619047619</v>
      </c>
      <c r="AO328" s="202">
        <f>AO329+AO330+AO331+AO332+AO333+AO334+AO335+AO336+AO337</f>
        <v>99</v>
      </c>
      <c r="AP328" s="204">
        <f t="shared" ref="AP328:AP334" si="420">AO328*100/F328</f>
        <v>49.748743718592962</v>
      </c>
    </row>
    <row r="329" spans="1:42" x14ac:dyDescent="0.2">
      <c r="A329" s="819">
        <v>1</v>
      </c>
      <c r="B329" s="839" t="s">
        <v>545</v>
      </c>
      <c r="C329" s="206" t="s">
        <v>571</v>
      </c>
      <c r="D329" s="784">
        <v>1</v>
      </c>
      <c r="E329" s="151"/>
      <c r="F329" s="207">
        <v>31</v>
      </c>
      <c r="G329" s="207">
        <v>0</v>
      </c>
      <c r="H329" s="207">
        <f t="shared" ref="H329:H338" si="421">G329*100/F329</f>
        <v>0</v>
      </c>
      <c r="I329" s="207">
        <v>31</v>
      </c>
      <c r="J329" s="785">
        <f t="shared" ref="J329:J337" si="422">I329*100/F329</f>
        <v>100</v>
      </c>
      <c r="K329" s="208">
        <v>18</v>
      </c>
      <c r="L329" s="210">
        <f t="shared" si="412"/>
        <v>58.064516129032256</v>
      </c>
      <c r="M329" s="208">
        <v>13</v>
      </c>
      <c r="N329" s="210">
        <f t="shared" si="413"/>
        <v>41.935483870967744</v>
      </c>
      <c r="O329" s="208">
        <v>3</v>
      </c>
      <c r="P329" s="209">
        <f t="shared" si="414"/>
        <v>9.67741935483871</v>
      </c>
      <c r="Q329" s="208">
        <v>17</v>
      </c>
      <c r="R329" s="210">
        <f t="shared" si="415"/>
        <v>54.838709677419352</v>
      </c>
      <c r="S329" s="208">
        <v>8</v>
      </c>
      <c r="T329" s="210">
        <f t="shared" si="416"/>
        <v>25.806451612903224</v>
      </c>
      <c r="U329" s="208">
        <v>3</v>
      </c>
      <c r="V329" s="210">
        <f t="shared" si="417"/>
        <v>9.67741935483871</v>
      </c>
      <c r="W329" s="208">
        <v>31</v>
      </c>
      <c r="X329" s="210">
        <f t="shared" ref="X329:X334" si="423">W329*100/F329</f>
        <v>100</v>
      </c>
      <c r="Y329" s="208"/>
      <c r="Z329" s="208"/>
      <c r="AA329" s="208"/>
      <c r="AB329" s="208"/>
      <c r="AC329" s="208"/>
      <c r="AD329" s="208"/>
      <c r="AE329" s="208"/>
      <c r="AF329" s="208"/>
      <c r="AG329" s="208"/>
      <c r="AH329" s="208"/>
      <c r="AI329" s="208">
        <v>6</v>
      </c>
      <c r="AJ329" s="210">
        <f t="shared" si="418"/>
        <v>19.35483870967742</v>
      </c>
      <c r="AK329" s="208">
        <v>5</v>
      </c>
      <c r="AL329" s="210">
        <f t="shared" si="419"/>
        <v>16.129032258064516</v>
      </c>
      <c r="AM329" s="208">
        <v>0</v>
      </c>
      <c r="AN329" s="210">
        <v>0</v>
      </c>
      <c r="AO329" s="208">
        <v>20</v>
      </c>
      <c r="AP329" s="210">
        <f t="shared" si="420"/>
        <v>64.516129032258064</v>
      </c>
    </row>
    <row r="330" spans="1:42" x14ac:dyDescent="0.2">
      <c r="A330" s="801">
        <v>2</v>
      </c>
      <c r="B330" s="840"/>
      <c r="C330" s="206" t="s">
        <v>572</v>
      </c>
      <c r="D330" s="784">
        <v>1</v>
      </c>
      <c r="E330" s="151"/>
      <c r="F330" s="208">
        <v>21</v>
      </c>
      <c r="G330" s="208">
        <v>0</v>
      </c>
      <c r="H330" s="207">
        <f t="shared" si="421"/>
        <v>0</v>
      </c>
      <c r="I330" s="208">
        <v>21</v>
      </c>
      <c r="J330" s="785">
        <f t="shared" si="422"/>
        <v>100</v>
      </c>
      <c r="K330" s="208">
        <v>12</v>
      </c>
      <c r="L330" s="210">
        <f t="shared" si="412"/>
        <v>57.142857142857146</v>
      </c>
      <c r="M330" s="208">
        <v>9</v>
      </c>
      <c r="N330" s="210">
        <f t="shared" si="413"/>
        <v>42.857142857142854</v>
      </c>
      <c r="O330" s="208">
        <v>0</v>
      </c>
      <c r="P330" s="209">
        <f t="shared" si="414"/>
        <v>0</v>
      </c>
      <c r="Q330" s="208">
        <v>7</v>
      </c>
      <c r="R330" s="210">
        <f t="shared" si="415"/>
        <v>33.333333333333336</v>
      </c>
      <c r="S330" s="208">
        <v>12</v>
      </c>
      <c r="T330" s="210">
        <f t="shared" si="416"/>
        <v>57.142857142857146</v>
      </c>
      <c r="U330" s="208">
        <v>2</v>
      </c>
      <c r="V330" s="210">
        <f t="shared" si="417"/>
        <v>9.5238095238095237</v>
      </c>
      <c r="W330" s="208">
        <v>21</v>
      </c>
      <c r="X330" s="210">
        <f t="shared" si="423"/>
        <v>100</v>
      </c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>
        <v>4</v>
      </c>
      <c r="AJ330" s="210">
        <f t="shared" si="418"/>
        <v>19.047619047619047</v>
      </c>
      <c r="AK330" s="208">
        <v>3</v>
      </c>
      <c r="AL330" s="210">
        <f t="shared" si="419"/>
        <v>14.285714285714286</v>
      </c>
      <c r="AM330" s="208">
        <v>0</v>
      </c>
      <c r="AN330" s="210">
        <v>0</v>
      </c>
      <c r="AO330" s="208">
        <v>14</v>
      </c>
      <c r="AP330" s="210">
        <f t="shared" si="420"/>
        <v>66.666666666666671</v>
      </c>
    </row>
    <row r="331" spans="1:42" x14ac:dyDescent="0.2">
      <c r="A331" s="801">
        <v>3</v>
      </c>
      <c r="B331" s="840"/>
      <c r="C331" s="206" t="s">
        <v>573</v>
      </c>
      <c r="D331" s="784">
        <v>1</v>
      </c>
      <c r="E331" s="151"/>
      <c r="F331" s="208">
        <v>21</v>
      </c>
      <c r="G331" s="208">
        <v>0</v>
      </c>
      <c r="H331" s="207">
        <f t="shared" si="421"/>
        <v>0</v>
      </c>
      <c r="I331" s="208">
        <v>21</v>
      </c>
      <c r="J331" s="785">
        <f t="shared" si="422"/>
        <v>100</v>
      </c>
      <c r="K331" s="208">
        <v>13</v>
      </c>
      <c r="L331" s="210">
        <f t="shared" si="412"/>
        <v>61.904761904761905</v>
      </c>
      <c r="M331" s="208">
        <v>8</v>
      </c>
      <c r="N331" s="210">
        <f t="shared" si="413"/>
        <v>38.095238095238095</v>
      </c>
      <c r="O331" s="208">
        <v>2</v>
      </c>
      <c r="P331" s="209">
        <f t="shared" si="414"/>
        <v>9.5238095238095237</v>
      </c>
      <c r="Q331" s="208">
        <v>9</v>
      </c>
      <c r="R331" s="210">
        <f t="shared" si="415"/>
        <v>42.857142857142854</v>
      </c>
      <c r="S331" s="208">
        <v>7</v>
      </c>
      <c r="T331" s="210">
        <f t="shared" si="416"/>
        <v>33.333333333333336</v>
      </c>
      <c r="U331" s="208">
        <v>3</v>
      </c>
      <c r="V331" s="210">
        <f t="shared" si="417"/>
        <v>14.285714285714286</v>
      </c>
      <c r="W331" s="208">
        <v>21</v>
      </c>
      <c r="X331" s="210">
        <f t="shared" si="423"/>
        <v>100</v>
      </c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>
        <v>10</v>
      </c>
      <c r="AJ331" s="210">
        <f t="shared" si="418"/>
        <v>47.61904761904762</v>
      </c>
      <c r="AK331" s="208">
        <v>3</v>
      </c>
      <c r="AL331" s="210">
        <f t="shared" si="419"/>
        <v>14.285714285714286</v>
      </c>
      <c r="AM331" s="208">
        <v>0</v>
      </c>
      <c r="AN331" s="210">
        <v>0</v>
      </c>
      <c r="AO331" s="208">
        <v>8</v>
      </c>
      <c r="AP331" s="210">
        <f t="shared" si="420"/>
        <v>38.095238095238095</v>
      </c>
    </row>
    <row r="332" spans="1:42" x14ac:dyDescent="0.2">
      <c r="A332" s="801">
        <v>4</v>
      </c>
      <c r="B332" s="840"/>
      <c r="C332" s="206" t="s">
        <v>574</v>
      </c>
      <c r="D332" s="784">
        <v>1</v>
      </c>
      <c r="E332" s="208"/>
      <c r="F332" s="208">
        <v>21</v>
      </c>
      <c r="G332" s="208">
        <v>0</v>
      </c>
      <c r="H332" s="207">
        <f t="shared" si="421"/>
        <v>0</v>
      </c>
      <c r="I332" s="208">
        <v>21</v>
      </c>
      <c r="J332" s="785">
        <f t="shared" si="422"/>
        <v>100</v>
      </c>
      <c r="K332" s="208">
        <v>12</v>
      </c>
      <c r="L332" s="210">
        <f t="shared" si="412"/>
        <v>57.142857142857146</v>
      </c>
      <c r="M332" s="208">
        <v>9</v>
      </c>
      <c r="N332" s="210">
        <f t="shared" si="413"/>
        <v>42.857142857142854</v>
      </c>
      <c r="O332" s="208">
        <v>0</v>
      </c>
      <c r="P332" s="209">
        <f t="shared" si="414"/>
        <v>0</v>
      </c>
      <c r="Q332" s="208">
        <v>7</v>
      </c>
      <c r="R332" s="210">
        <f t="shared" si="415"/>
        <v>33.333333333333336</v>
      </c>
      <c r="S332" s="208">
        <v>12</v>
      </c>
      <c r="T332" s="210">
        <f t="shared" si="416"/>
        <v>57.142857142857146</v>
      </c>
      <c r="U332" s="208">
        <v>2</v>
      </c>
      <c r="V332" s="210">
        <f t="shared" si="417"/>
        <v>9.5238095238095237</v>
      </c>
      <c r="W332" s="208">
        <v>21</v>
      </c>
      <c r="X332" s="210">
        <f t="shared" si="423"/>
        <v>100</v>
      </c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>
        <v>6</v>
      </c>
      <c r="AJ332" s="210">
        <f t="shared" si="418"/>
        <v>28.571428571428573</v>
      </c>
      <c r="AK332" s="208">
        <v>4</v>
      </c>
      <c r="AL332" s="210">
        <f t="shared" si="419"/>
        <v>19.047619047619047</v>
      </c>
      <c r="AM332" s="208">
        <v>0</v>
      </c>
      <c r="AN332" s="210">
        <v>0</v>
      </c>
      <c r="AO332" s="208">
        <v>11</v>
      </c>
      <c r="AP332" s="210">
        <f t="shared" si="420"/>
        <v>52.38095238095238</v>
      </c>
    </row>
    <row r="333" spans="1:42" x14ac:dyDescent="0.2">
      <c r="A333" s="801">
        <v>5</v>
      </c>
      <c r="B333" s="840"/>
      <c r="C333" s="206" t="s">
        <v>575</v>
      </c>
      <c r="D333" s="784">
        <v>1</v>
      </c>
      <c r="E333" s="208"/>
      <c r="F333" s="208">
        <v>21</v>
      </c>
      <c r="G333" s="208">
        <v>0</v>
      </c>
      <c r="H333" s="207">
        <f t="shared" si="421"/>
        <v>0</v>
      </c>
      <c r="I333" s="208">
        <v>21</v>
      </c>
      <c r="J333" s="785">
        <f t="shared" si="422"/>
        <v>100</v>
      </c>
      <c r="K333" s="208">
        <v>12</v>
      </c>
      <c r="L333" s="210">
        <f t="shared" si="412"/>
        <v>57.142857142857146</v>
      </c>
      <c r="M333" s="208">
        <v>9</v>
      </c>
      <c r="N333" s="210">
        <f t="shared" si="413"/>
        <v>42.857142857142854</v>
      </c>
      <c r="O333" s="208">
        <v>1</v>
      </c>
      <c r="P333" s="209">
        <f t="shared" si="414"/>
        <v>4.7619047619047619</v>
      </c>
      <c r="Q333" s="208">
        <v>8</v>
      </c>
      <c r="R333" s="210">
        <f t="shared" si="415"/>
        <v>38.095238095238095</v>
      </c>
      <c r="S333" s="208">
        <v>4</v>
      </c>
      <c r="T333" s="210">
        <f t="shared" si="416"/>
        <v>19.047619047619047</v>
      </c>
      <c r="U333" s="208">
        <v>8</v>
      </c>
      <c r="V333" s="210">
        <f t="shared" si="417"/>
        <v>38.095238095238095</v>
      </c>
      <c r="W333" s="208">
        <v>21</v>
      </c>
      <c r="X333" s="210">
        <f t="shared" si="423"/>
        <v>100</v>
      </c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>
        <v>7</v>
      </c>
      <c r="AJ333" s="210">
        <f t="shared" si="418"/>
        <v>33.333333333333336</v>
      </c>
      <c r="AK333" s="208">
        <v>5</v>
      </c>
      <c r="AL333" s="210">
        <f t="shared" si="419"/>
        <v>23.80952380952381</v>
      </c>
      <c r="AM333" s="208">
        <v>0</v>
      </c>
      <c r="AN333" s="210">
        <v>0</v>
      </c>
      <c r="AO333" s="208">
        <v>9</v>
      </c>
      <c r="AP333" s="210">
        <f t="shared" si="420"/>
        <v>42.857142857142854</v>
      </c>
    </row>
    <row r="334" spans="1:42" x14ac:dyDescent="0.2">
      <c r="A334" s="801">
        <v>6</v>
      </c>
      <c r="B334" s="840"/>
      <c r="C334" s="206" t="s">
        <v>576</v>
      </c>
      <c r="D334" s="784">
        <v>1</v>
      </c>
      <c r="E334" s="208"/>
      <c r="F334" s="208">
        <v>21</v>
      </c>
      <c r="G334" s="208">
        <v>0</v>
      </c>
      <c r="H334" s="207">
        <f t="shared" si="421"/>
        <v>0</v>
      </c>
      <c r="I334" s="208">
        <v>21</v>
      </c>
      <c r="J334" s="785">
        <f t="shared" si="422"/>
        <v>100</v>
      </c>
      <c r="K334" s="208">
        <v>16</v>
      </c>
      <c r="L334" s="210">
        <f t="shared" si="412"/>
        <v>76.19047619047619</v>
      </c>
      <c r="M334" s="208">
        <v>5</v>
      </c>
      <c r="N334" s="210">
        <f t="shared" si="413"/>
        <v>23.80952380952381</v>
      </c>
      <c r="O334" s="208">
        <v>1</v>
      </c>
      <c r="P334" s="209">
        <f t="shared" si="414"/>
        <v>4.7619047619047619</v>
      </c>
      <c r="Q334" s="208">
        <v>7</v>
      </c>
      <c r="R334" s="210">
        <f t="shared" si="415"/>
        <v>33.333333333333336</v>
      </c>
      <c r="S334" s="208">
        <v>9</v>
      </c>
      <c r="T334" s="210">
        <f t="shared" si="416"/>
        <v>42.857142857142854</v>
      </c>
      <c r="U334" s="208">
        <v>4</v>
      </c>
      <c r="V334" s="210">
        <f t="shared" si="417"/>
        <v>19.047619047619047</v>
      </c>
      <c r="W334" s="208">
        <v>21</v>
      </c>
      <c r="X334" s="210">
        <f t="shared" si="423"/>
        <v>100</v>
      </c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>
        <v>9</v>
      </c>
      <c r="AJ334" s="210">
        <f t="shared" si="418"/>
        <v>42.857142857142854</v>
      </c>
      <c r="AK334" s="208">
        <v>5</v>
      </c>
      <c r="AL334" s="210">
        <f t="shared" si="419"/>
        <v>23.80952380952381</v>
      </c>
      <c r="AM334" s="208">
        <v>0</v>
      </c>
      <c r="AN334" s="210">
        <v>0</v>
      </c>
      <c r="AO334" s="208">
        <v>7</v>
      </c>
      <c r="AP334" s="210">
        <f t="shared" si="420"/>
        <v>33.333333333333336</v>
      </c>
    </row>
    <row r="335" spans="1:42" x14ac:dyDescent="0.2">
      <c r="A335" s="801">
        <v>7</v>
      </c>
      <c r="B335" s="840"/>
      <c r="C335" s="206" t="s">
        <v>577</v>
      </c>
      <c r="D335" s="822">
        <v>1</v>
      </c>
      <c r="E335" s="211"/>
      <c r="F335" s="211">
        <v>21</v>
      </c>
      <c r="G335" s="211">
        <v>0</v>
      </c>
      <c r="H335" s="207">
        <f t="shared" si="421"/>
        <v>0</v>
      </c>
      <c r="I335" s="211">
        <v>21</v>
      </c>
      <c r="J335" s="785">
        <f t="shared" si="422"/>
        <v>100</v>
      </c>
      <c r="K335" s="211">
        <v>14</v>
      </c>
      <c r="L335" s="210">
        <f>K335*100/F335</f>
        <v>66.666666666666671</v>
      </c>
      <c r="M335" s="211">
        <v>7</v>
      </c>
      <c r="N335" s="210">
        <f>M335*100/F335</f>
        <v>33.333333333333336</v>
      </c>
      <c r="O335" s="211">
        <v>3</v>
      </c>
      <c r="P335" s="209">
        <f>O335*100/F335</f>
        <v>14.285714285714286</v>
      </c>
      <c r="Q335" s="211">
        <v>11</v>
      </c>
      <c r="R335" s="210">
        <f>Q335*100/F335</f>
        <v>52.38095238095238</v>
      </c>
      <c r="S335" s="211">
        <v>6</v>
      </c>
      <c r="T335" s="210">
        <f>S335*100/F335</f>
        <v>28.571428571428573</v>
      </c>
      <c r="U335" s="211">
        <v>1</v>
      </c>
      <c r="V335" s="210">
        <f>U335*100/F335</f>
        <v>4.7619047619047619</v>
      </c>
      <c r="W335" s="211">
        <v>21</v>
      </c>
      <c r="X335" s="210">
        <f>W335*100/F335</f>
        <v>100</v>
      </c>
      <c r="Y335" s="211"/>
      <c r="Z335" s="211"/>
      <c r="AA335" s="211"/>
      <c r="AB335" s="211"/>
      <c r="AC335" s="211"/>
      <c r="AD335" s="211"/>
      <c r="AE335" s="211"/>
      <c r="AF335" s="211"/>
      <c r="AG335" s="211"/>
      <c r="AH335" s="211"/>
      <c r="AI335" s="211">
        <v>6</v>
      </c>
      <c r="AJ335" s="210">
        <f>AI335*100/21</f>
        <v>28.571428571428573</v>
      </c>
      <c r="AK335" s="211">
        <v>2</v>
      </c>
      <c r="AL335" s="210">
        <f>AK335*100/21</f>
        <v>9.5238095238095237</v>
      </c>
      <c r="AM335" s="211">
        <v>1</v>
      </c>
      <c r="AN335" s="210">
        <f>AM335*100/21</f>
        <v>4.7619047619047619</v>
      </c>
      <c r="AO335" s="211">
        <v>12</v>
      </c>
      <c r="AP335" s="210">
        <f>AO335*100/21</f>
        <v>57.142857142857146</v>
      </c>
    </row>
    <row r="336" spans="1:42" x14ac:dyDescent="0.2">
      <c r="A336" s="801">
        <v>8</v>
      </c>
      <c r="B336" s="840"/>
      <c r="C336" s="206" t="s">
        <v>578</v>
      </c>
      <c r="D336" s="822">
        <v>1</v>
      </c>
      <c r="E336" s="211"/>
      <c r="F336" s="211">
        <v>21</v>
      </c>
      <c r="G336" s="211">
        <v>0</v>
      </c>
      <c r="H336" s="207">
        <f t="shared" si="421"/>
        <v>0</v>
      </c>
      <c r="I336" s="211">
        <v>21</v>
      </c>
      <c r="J336" s="785">
        <f t="shared" si="422"/>
        <v>100</v>
      </c>
      <c r="K336" s="211">
        <v>13</v>
      </c>
      <c r="L336" s="210">
        <f>K336*100/F336</f>
        <v>61.904761904761905</v>
      </c>
      <c r="M336" s="211">
        <v>8</v>
      </c>
      <c r="N336" s="210">
        <f>M336*100/F336</f>
        <v>38.095238095238095</v>
      </c>
      <c r="O336" s="211">
        <v>5</v>
      </c>
      <c r="P336" s="209">
        <f>O336*100/F336</f>
        <v>23.80952380952381</v>
      </c>
      <c r="Q336" s="211">
        <v>9</v>
      </c>
      <c r="R336" s="210">
        <f>Q336*100/F336</f>
        <v>42.857142857142854</v>
      </c>
      <c r="S336" s="211">
        <v>7</v>
      </c>
      <c r="T336" s="210">
        <f>S336*100/F336</f>
        <v>33.333333333333336</v>
      </c>
      <c r="U336" s="211">
        <v>0</v>
      </c>
      <c r="V336" s="210">
        <f>U336*100/F336</f>
        <v>0</v>
      </c>
      <c r="W336" s="211">
        <v>21</v>
      </c>
      <c r="X336" s="210">
        <f>W336*100/F336</f>
        <v>100</v>
      </c>
      <c r="Y336" s="211"/>
      <c r="Z336" s="211"/>
      <c r="AA336" s="211"/>
      <c r="AB336" s="211"/>
      <c r="AC336" s="211"/>
      <c r="AD336" s="211"/>
      <c r="AE336" s="211"/>
      <c r="AF336" s="211"/>
      <c r="AG336" s="211"/>
      <c r="AH336" s="211"/>
      <c r="AI336" s="211">
        <v>11</v>
      </c>
      <c r="AJ336" s="210">
        <f>AI336*100/21</f>
        <v>52.38095238095238</v>
      </c>
      <c r="AK336" s="211">
        <v>1</v>
      </c>
      <c r="AL336" s="210">
        <f>AK336*100/21</f>
        <v>4.7619047619047619</v>
      </c>
      <c r="AM336" s="211">
        <v>0</v>
      </c>
      <c r="AN336" s="210">
        <f>AM336*100/21</f>
        <v>0</v>
      </c>
      <c r="AO336" s="211">
        <v>9</v>
      </c>
      <c r="AP336" s="210">
        <f>AO336*100/21</f>
        <v>42.857142857142854</v>
      </c>
    </row>
    <row r="337" spans="1:42" x14ac:dyDescent="0.2">
      <c r="A337" s="801">
        <v>9</v>
      </c>
      <c r="B337" s="841"/>
      <c r="C337" s="206" t="s">
        <v>579</v>
      </c>
      <c r="D337" s="822">
        <v>1</v>
      </c>
      <c r="E337" s="211"/>
      <c r="F337" s="211">
        <v>21</v>
      </c>
      <c r="G337" s="211">
        <v>0</v>
      </c>
      <c r="H337" s="207">
        <f t="shared" si="421"/>
        <v>0</v>
      </c>
      <c r="I337" s="211">
        <v>21</v>
      </c>
      <c r="J337" s="785">
        <f t="shared" si="422"/>
        <v>100</v>
      </c>
      <c r="K337" s="211">
        <v>12</v>
      </c>
      <c r="L337" s="210">
        <f>K337*100/F337</f>
        <v>57.142857142857146</v>
      </c>
      <c r="M337" s="211">
        <v>9</v>
      </c>
      <c r="N337" s="210">
        <f>M337*100/F337</f>
        <v>42.857142857142854</v>
      </c>
      <c r="O337" s="211">
        <v>2</v>
      </c>
      <c r="P337" s="209">
        <f>O337*100/F337</f>
        <v>9.5238095238095237</v>
      </c>
      <c r="Q337" s="211">
        <v>9</v>
      </c>
      <c r="R337" s="210">
        <f>Q337*100/F337</f>
        <v>42.857142857142854</v>
      </c>
      <c r="S337" s="211">
        <v>8</v>
      </c>
      <c r="T337" s="210">
        <f>S337*100/F337</f>
        <v>38.095238095238095</v>
      </c>
      <c r="U337" s="211">
        <v>2</v>
      </c>
      <c r="V337" s="210">
        <f>U337*100/F337</f>
        <v>9.5238095238095237</v>
      </c>
      <c r="W337" s="211">
        <v>21</v>
      </c>
      <c r="X337" s="210">
        <f>W337*100/F337</f>
        <v>100</v>
      </c>
      <c r="Y337" s="211"/>
      <c r="Z337" s="211"/>
      <c r="AA337" s="211"/>
      <c r="AB337" s="211"/>
      <c r="AC337" s="211"/>
      <c r="AD337" s="211"/>
      <c r="AE337" s="211"/>
      <c r="AF337" s="211"/>
      <c r="AG337" s="211"/>
      <c r="AH337" s="211"/>
      <c r="AI337" s="211">
        <v>11</v>
      </c>
      <c r="AJ337" s="210">
        <f>AI337*100/21</f>
        <v>52.38095238095238</v>
      </c>
      <c r="AK337" s="211">
        <v>1</v>
      </c>
      <c r="AL337" s="210">
        <f>AK337*100/21</f>
        <v>4.7619047619047619</v>
      </c>
      <c r="AM337" s="211">
        <v>0</v>
      </c>
      <c r="AN337" s="210">
        <f>AM337*100/21</f>
        <v>0</v>
      </c>
      <c r="AO337" s="211">
        <v>9</v>
      </c>
      <c r="AP337" s="210">
        <f>AO337*100/21</f>
        <v>42.857142857142854</v>
      </c>
    </row>
    <row r="338" spans="1:42" x14ac:dyDescent="0.2">
      <c r="A338" s="57"/>
      <c r="B338" s="324" t="s">
        <v>70</v>
      </c>
      <c r="C338" s="324">
        <v>15</v>
      </c>
      <c r="D338" s="27">
        <v>13</v>
      </c>
      <c r="E338" s="27">
        <v>2</v>
      </c>
      <c r="F338" s="27">
        <v>315</v>
      </c>
      <c r="G338" s="27">
        <v>42</v>
      </c>
      <c r="H338" s="817">
        <f t="shared" si="421"/>
        <v>13.333333333333334</v>
      </c>
      <c r="I338" s="27">
        <v>273</v>
      </c>
      <c r="J338" s="684">
        <f t="shared" ref="J338:J355" si="424">I338*100/F338</f>
        <v>86.666666666666671</v>
      </c>
      <c r="K338" s="27">
        <v>199</v>
      </c>
      <c r="L338" s="627">
        <f>K338*100/F338</f>
        <v>63.174603174603178</v>
      </c>
      <c r="M338" s="27">
        <v>116</v>
      </c>
      <c r="N338" s="627">
        <f>M338*100/F338</f>
        <v>36.825396825396822</v>
      </c>
      <c r="O338" s="27">
        <v>25</v>
      </c>
      <c r="P338" s="653">
        <f>O338*100/F338</f>
        <v>7.9365079365079367</v>
      </c>
      <c r="Q338" s="27">
        <v>140</v>
      </c>
      <c r="R338" s="653">
        <f>Q338*100/F338</f>
        <v>44.444444444444443</v>
      </c>
      <c r="S338" s="27">
        <v>123</v>
      </c>
      <c r="T338" s="62">
        <f>S338*100/F338</f>
        <v>39.047619047619051</v>
      </c>
      <c r="U338" s="27">
        <v>27</v>
      </c>
      <c r="V338" s="653">
        <f>U338*100/F338</f>
        <v>8.5714285714285712</v>
      </c>
      <c r="W338" s="27">
        <v>267</v>
      </c>
      <c r="X338" s="660">
        <f t="shared" ref="X338:X340" si="425">W338*100/F338</f>
        <v>84.761904761904759</v>
      </c>
      <c r="Y338" s="27"/>
      <c r="Z338" s="144"/>
      <c r="AA338" s="27">
        <v>26</v>
      </c>
      <c r="AB338" s="660">
        <f>AA338*100/F338</f>
        <v>8.2539682539682548</v>
      </c>
      <c r="AC338" s="27">
        <v>22</v>
      </c>
      <c r="AD338" s="660">
        <f t="shared" ref="AD338:AD340" si="426">AC338*100/F338</f>
        <v>6.9841269841269842</v>
      </c>
      <c r="AE338" s="27"/>
      <c r="AF338" s="62"/>
      <c r="AG338" s="27"/>
      <c r="AH338" s="62"/>
      <c r="AI338" s="27">
        <v>90</v>
      </c>
      <c r="AJ338" s="660">
        <f t="shared" ref="AJ338:AJ340" si="427">AI338*100/F338</f>
        <v>28.571428571428573</v>
      </c>
      <c r="AK338" s="27">
        <v>46</v>
      </c>
      <c r="AL338" s="660">
        <f t="shared" ref="AL338:AL340" si="428">AK338*100/F338</f>
        <v>14.603174603174603</v>
      </c>
      <c r="AM338" s="27">
        <v>1</v>
      </c>
      <c r="AN338" s="660">
        <f>AM338*100/F338</f>
        <v>0.31746031746031744</v>
      </c>
      <c r="AO338" s="27">
        <v>178</v>
      </c>
      <c r="AP338" s="660">
        <f t="shared" ref="AP338:AP340" si="429">AO338*100/F338</f>
        <v>56.507936507936506</v>
      </c>
    </row>
    <row r="339" spans="1:42" x14ac:dyDescent="0.2">
      <c r="A339" s="418"/>
      <c r="B339" s="465" t="s">
        <v>22</v>
      </c>
      <c r="C339" s="465">
        <v>2</v>
      </c>
      <c r="D339" s="416">
        <f>D341</f>
        <v>0</v>
      </c>
      <c r="E339" s="416">
        <v>0</v>
      </c>
      <c r="F339" s="416">
        <v>42</v>
      </c>
      <c r="G339" s="416">
        <f>G341+G342</f>
        <v>42</v>
      </c>
      <c r="H339" s="817">
        <f t="shared" ref="H339:H341" si="430">G339*100/F339</f>
        <v>100</v>
      </c>
      <c r="I339" s="416"/>
      <c r="J339" s="416"/>
      <c r="K339" s="416">
        <v>28</v>
      </c>
      <c r="L339" s="627">
        <f>K339*100/G339</f>
        <v>66.666666666666671</v>
      </c>
      <c r="M339" s="416">
        <v>14</v>
      </c>
      <c r="N339" s="627">
        <f>M339*100/G339</f>
        <v>33.333333333333336</v>
      </c>
      <c r="O339" s="416">
        <v>2</v>
      </c>
      <c r="P339" s="653">
        <f>O339*100/G339</f>
        <v>4.7619047619047619</v>
      </c>
      <c r="Q339" s="416">
        <v>17</v>
      </c>
      <c r="R339" s="653">
        <f>Q339*100/G339</f>
        <v>40.476190476190474</v>
      </c>
      <c r="S339" s="416">
        <v>16</v>
      </c>
      <c r="T339" s="653">
        <f>S339*100/G339</f>
        <v>38.095238095238095</v>
      </c>
      <c r="U339" s="416">
        <v>7</v>
      </c>
      <c r="V339" s="653">
        <f>U339*100/G339</f>
        <v>16.666666666666668</v>
      </c>
      <c r="W339" s="416">
        <v>40</v>
      </c>
      <c r="X339" s="660">
        <f>W339*100/G339</f>
        <v>95.238095238095241</v>
      </c>
      <c r="Y339" s="416"/>
      <c r="Z339" s="434"/>
      <c r="AA339" s="416"/>
      <c r="AB339" s="434"/>
      <c r="AC339" s="416">
        <v>2</v>
      </c>
      <c r="AD339" s="660">
        <f>AC339*100/G339</f>
        <v>4.7619047619047619</v>
      </c>
      <c r="AE339" s="416"/>
      <c r="AF339" s="420"/>
      <c r="AG339" s="416"/>
      <c r="AH339" s="420"/>
      <c r="AI339" s="416">
        <v>4</v>
      </c>
      <c r="AJ339" s="660">
        <f>AI339*100/G339</f>
        <v>9.5238095238095237</v>
      </c>
      <c r="AK339" s="416">
        <v>11</v>
      </c>
      <c r="AL339" s="660">
        <f>AK339*100/G339</f>
        <v>26.19047619047619</v>
      </c>
      <c r="AM339" s="416"/>
      <c r="AN339" s="434"/>
      <c r="AO339" s="416">
        <v>27</v>
      </c>
      <c r="AP339" s="660">
        <f>AO339*100/G339</f>
        <v>64.285714285714292</v>
      </c>
    </row>
    <row r="340" spans="1:42" x14ac:dyDescent="0.2">
      <c r="A340" s="464"/>
      <c r="B340" s="465" t="s">
        <v>23</v>
      </c>
      <c r="C340" s="465">
        <v>13</v>
      </c>
      <c r="D340" s="416">
        <v>13</v>
      </c>
      <c r="E340" s="416">
        <f>E341+E342</f>
        <v>2</v>
      </c>
      <c r="F340" s="416">
        <v>273</v>
      </c>
      <c r="G340" s="416"/>
      <c r="H340" s="434"/>
      <c r="I340" s="416">
        <v>273</v>
      </c>
      <c r="J340" s="684">
        <f t="shared" si="424"/>
        <v>100</v>
      </c>
      <c r="K340" s="416">
        <v>171</v>
      </c>
      <c r="L340" s="627">
        <f t="shared" ref="L340:L355" si="431">K340*100/F340</f>
        <v>62.637362637362635</v>
      </c>
      <c r="M340" s="416">
        <v>102</v>
      </c>
      <c r="N340" s="627">
        <f t="shared" ref="N340:N355" si="432">M340*100/F340</f>
        <v>37.362637362637365</v>
      </c>
      <c r="O340" s="416">
        <v>23</v>
      </c>
      <c r="P340" s="653">
        <f t="shared" ref="P340:P354" si="433">O340*100/F340</f>
        <v>8.4249084249084252</v>
      </c>
      <c r="Q340" s="416">
        <v>123</v>
      </c>
      <c r="R340" s="653">
        <f t="shared" ref="R340:R355" si="434">Q340*100/F340</f>
        <v>45.054945054945058</v>
      </c>
      <c r="S340" s="416">
        <v>107</v>
      </c>
      <c r="T340" s="653">
        <f t="shared" ref="T340:T355" si="435">S340*100/F340</f>
        <v>39.194139194139197</v>
      </c>
      <c r="U340" s="416">
        <v>20</v>
      </c>
      <c r="V340" s="653">
        <f t="shared" ref="V340:V355" si="436">U340*100/F340</f>
        <v>7.3260073260073257</v>
      </c>
      <c r="W340" s="416">
        <v>227</v>
      </c>
      <c r="X340" s="660">
        <f t="shared" si="425"/>
        <v>83.150183150183153</v>
      </c>
      <c r="Y340" s="416"/>
      <c r="Z340" s="434"/>
      <c r="AA340" s="416">
        <v>26</v>
      </c>
      <c r="AB340" s="660">
        <f>AA340*100/F340</f>
        <v>9.5238095238095237</v>
      </c>
      <c r="AC340" s="416">
        <v>20</v>
      </c>
      <c r="AD340" s="660">
        <f t="shared" si="426"/>
        <v>7.3260073260073257</v>
      </c>
      <c r="AE340" s="416"/>
      <c r="AF340" s="420"/>
      <c r="AG340" s="416"/>
      <c r="AH340" s="420"/>
      <c r="AI340" s="416">
        <v>86</v>
      </c>
      <c r="AJ340" s="660">
        <f t="shared" si="427"/>
        <v>31.501831501831504</v>
      </c>
      <c r="AK340" s="416">
        <v>35</v>
      </c>
      <c r="AL340" s="660">
        <f t="shared" si="428"/>
        <v>12.820512820512821</v>
      </c>
      <c r="AM340" s="416">
        <v>1</v>
      </c>
      <c r="AN340" s="660">
        <f>AM340*100/F340</f>
        <v>0.36630036630036628</v>
      </c>
      <c r="AO340" s="416">
        <v>151</v>
      </c>
      <c r="AP340" s="660">
        <f t="shared" si="429"/>
        <v>55.311355311355314</v>
      </c>
    </row>
    <row r="341" spans="1:42" ht="24" x14ac:dyDescent="0.2">
      <c r="A341" s="777">
        <v>1</v>
      </c>
      <c r="B341" s="830" t="s">
        <v>511</v>
      </c>
      <c r="C341" s="221" t="s">
        <v>272</v>
      </c>
      <c r="D341" s="168"/>
      <c r="E341" s="787">
        <v>1</v>
      </c>
      <c r="F341" s="787">
        <v>21</v>
      </c>
      <c r="G341" s="787">
        <v>21</v>
      </c>
      <c r="H341" s="768">
        <f t="shared" si="430"/>
        <v>100</v>
      </c>
      <c r="I341" s="787">
        <v>0</v>
      </c>
      <c r="J341" s="768">
        <f t="shared" si="424"/>
        <v>0</v>
      </c>
      <c r="K341" s="624">
        <v>14</v>
      </c>
      <c r="L341" s="628">
        <f t="shared" si="431"/>
        <v>66.666666666666671</v>
      </c>
      <c r="M341" s="630">
        <v>7</v>
      </c>
      <c r="N341" s="628">
        <f t="shared" si="432"/>
        <v>33.333333333333336</v>
      </c>
      <c r="O341" s="634"/>
      <c r="P341" s="365"/>
      <c r="Q341" s="638">
        <v>6</v>
      </c>
      <c r="R341" s="656">
        <f t="shared" si="434"/>
        <v>28.571428571428573</v>
      </c>
      <c r="S341" s="641">
        <v>12</v>
      </c>
      <c r="T341" s="656">
        <f t="shared" si="435"/>
        <v>57.142857142857146</v>
      </c>
      <c r="U341" s="645">
        <v>3</v>
      </c>
      <c r="V341" s="656">
        <f t="shared" si="436"/>
        <v>14.285714285714286</v>
      </c>
      <c r="W341" s="666">
        <v>21</v>
      </c>
      <c r="X341" s="669">
        <f>W341*100/F341</f>
        <v>100</v>
      </c>
      <c r="Y341" s="386"/>
      <c r="Z341" s="384"/>
      <c r="AA341" s="386"/>
      <c r="AB341" s="384"/>
      <c r="AC341" s="386"/>
      <c r="AD341" s="383"/>
      <c r="AE341" s="386"/>
      <c r="AF341" s="378"/>
      <c r="AG341" s="387"/>
      <c r="AH341" s="378"/>
      <c r="AI341" s="386"/>
      <c r="AJ341" s="383"/>
      <c r="AK341" s="386">
        <v>7</v>
      </c>
      <c r="AL341" s="669">
        <f>AK341*100/F341</f>
        <v>33.333333333333336</v>
      </c>
      <c r="AM341" s="386"/>
      <c r="AN341" s="384"/>
      <c r="AO341" s="386">
        <v>14</v>
      </c>
      <c r="AP341" s="669">
        <f>AO341*100/F341</f>
        <v>66.666666666666671</v>
      </c>
    </row>
    <row r="342" spans="1:42" ht="24" x14ac:dyDescent="0.2">
      <c r="A342" s="777">
        <v>2</v>
      </c>
      <c r="B342" s="831"/>
      <c r="C342" s="221" t="s">
        <v>273</v>
      </c>
      <c r="D342" s="168"/>
      <c r="E342" s="787">
        <v>1</v>
      </c>
      <c r="F342" s="786">
        <v>21</v>
      </c>
      <c r="G342" s="786">
        <v>21</v>
      </c>
      <c r="H342" s="768">
        <f t="shared" ref="H342:H355" si="437">G342*100/F342</f>
        <v>100</v>
      </c>
      <c r="I342" s="786">
        <v>0</v>
      </c>
      <c r="J342" s="768">
        <f t="shared" si="424"/>
        <v>0</v>
      </c>
      <c r="K342" s="624">
        <v>14</v>
      </c>
      <c r="L342" s="628">
        <f t="shared" si="431"/>
        <v>66.666666666666671</v>
      </c>
      <c r="M342" s="630">
        <v>7</v>
      </c>
      <c r="N342" s="628">
        <f t="shared" si="432"/>
        <v>33.333333333333336</v>
      </c>
      <c r="O342" s="634">
        <v>2</v>
      </c>
      <c r="P342" s="656">
        <f t="shared" si="433"/>
        <v>9.5238095238095237</v>
      </c>
      <c r="Q342" s="638">
        <v>11</v>
      </c>
      <c r="R342" s="656">
        <f t="shared" si="434"/>
        <v>52.38095238095238</v>
      </c>
      <c r="S342" s="641">
        <v>4</v>
      </c>
      <c r="T342" s="656">
        <f t="shared" si="435"/>
        <v>19.047619047619047</v>
      </c>
      <c r="U342" s="645">
        <v>4</v>
      </c>
      <c r="V342" s="656">
        <f t="shared" si="436"/>
        <v>19.047619047619047</v>
      </c>
      <c r="W342" s="666">
        <v>19</v>
      </c>
      <c r="X342" s="669">
        <f t="shared" ref="X342:X355" si="438">W342*100/F342</f>
        <v>90.476190476190482</v>
      </c>
      <c r="Y342" s="386"/>
      <c r="Z342" s="384"/>
      <c r="AA342" s="386"/>
      <c r="AB342" s="384"/>
      <c r="AC342" s="386">
        <v>2</v>
      </c>
      <c r="AD342" s="669">
        <f>AC342*100/F342</f>
        <v>9.5238095238095237</v>
      </c>
      <c r="AE342" s="386"/>
      <c r="AF342" s="378"/>
      <c r="AG342" s="387"/>
      <c r="AH342" s="378"/>
      <c r="AI342" s="386">
        <v>4</v>
      </c>
      <c r="AJ342" s="669">
        <f>AI342*100/F342</f>
        <v>19.047619047619047</v>
      </c>
      <c r="AK342" s="386">
        <v>4</v>
      </c>
      <c r="AL342" s="669">
        <f t="shared" ref="AL342:AL355" si="439">AK342*100/F342</f>
        <v>19.047619047619047</v>
      </c>
      <c r="AM342" s="386"/>
      <c r="AN342" s="384"/>
      <c r="AO342" s="386">
        <v>13</v>
      </c>
      <c r="AP342" s="669">
        <f t="shared" ref="AP342:AP355" si="440">AO342*100/F342</f>
        <v>61.904761904761905</v>
      </c>
    </row>
    <row r="343" spans="1:42" x14ac:dyDescent="0.2">
      <c r="A343" s="777">
        <v>3</v>
      </c>
      <c r="B343" s="831"/>
      <c r="C343" s="221" t="s">
        <v>274</v>
      </c>
      <c r="D343" s="787">
        <v>1</v>
      </c>
      <c r="E343" s="168"/>
      <c r="F343" s="212">
        <v>11</v>
      </c>
      <c r="G343" s="212">
        <v>0</v>
      </c>
      <c r="H343" s="657">
        <f t="shared" si="437"/>
        <v>0</v>
      </c>
      <c r="I343" s="212">
        <v>11</v>
      </c>
      <c r="J343" s="817">
        <f t="shared" si="424"/>
        <v>100</v>
      </c>
      <c r="K343" s="624">
        <v>7</v>
      </c>
      <c r="L343" s="628">
        <f t="shared" si="431"/>
        <v>63.636363636363633</v>
      </c>
      <c r="M343" s="630">
        <v>4</v>
      </c>
      <c r="N343" s="628">
        <f t="shared" si="432"/>
        <v>36.363636363636367</v>
      </c>
      <c r="O343" s="634">
        <v>2</v>
      </c>
      <c r="P343" s="656">
        <f t="shared" si="433"/>
        <v>18.181818181818183</v>
      </c>
      <c r="Q343" s="638">
        <v>3</v>
      </c>
      <c r="R343" s="656">
        <f t="shared" si="434"/>
        <v>27.272727272727273</v>
      </c>
      <c r="S343" s="641">
        <v>6</v>
      </c>
      <c r="T343" s="656">
        <f t="shared" si="435"/>
        <v>54.545454545454547</v>
      </c>
      <c r="U343" s="645"/>
      <c r="V343" s="369"/>
      <c r="W343" s="666">
        <v>8</v>
      </c>
      <c r="X343" s="669">
        <f t="shared" si="438"/>
        <v>72.727272727272734</v>
      </c>
      <c r="Y343" s="386"/>
      <c r="Z343" s="384"/>
      <c r="AA343" s="386">
        <v>3</v>
      </c>
      <c r="AB343" s="669">
        <f>AA343*100/F343</f>
        <v>27.272727272727273</v>
      </c>
      <c r="AC343" s="386"/>
      <c r="AD343" s="387"/>
      <c r="AE343" s="388"/>
      <c r="AF343" s="378"/>
      <c r="AG343" s="387"/>
      <c r="AH343" s="378"/>
      <c r="AI343" s="386">
        <v>5</v>
      </c>
      <c r="AJ343" s="669">
        <f t="shared" ref="AJ343:AJ355" si="441">AI343*100/F343</f>
        <v>45.454545454545453</v>
      </c>
      <c r="AK343" s="386">
        <v>1</v>
      </c>
      <c r="AL343" s="669">
        <f t="shared" si="439"/>
        <v>9.0909090909090917</v>
      </c>
      <c r="AM343" s="386"/>
      <c r="AN343" s="384"/>
      <c r="AO343" s="386">
        <v>5</v>
      </c>
      <c r="AP343" s="669">
        <f t="shared" si="440"/>
        <v>45.454545454545453</v>
      </c>
    </row>
    <row r="344" spans="1:42" x14ac:dyDescent="0.2">
      <c r="A344" s="777">
        <v>4</v>
      </c>
      <c r="B344" s="831"/>
      <c r="C344" s="221" t="s">
        <v>492</v>
      </c>
      <c r="D344" s="787">
        <v>1</v>
      </c>
      <c r="E344" s="212"/>
      <c r="F344" s="212">
        <v>31</v>
      </c>
      <c r="G344" s="212">
        <v>0</v>
      </c>
      <c r="H344" s="657">
        <f t="shared" si="437"/>
        <v>0</v>
      </c>
      <c r="I344" s="212">
        <v>31</v>
      </c>
      <c r="J344" s="817">
        <f t="shared" si="424"/>
        <v>100</v>
      </c>
      <c r="K344" s="624">
        <v>20</v>
      </c>
      <c r="L344" s="628">
        <f t="shared" si="431"/>
        <v>64.516129032258064</v>
      </c>
      <c r="M344" s="630">
        <v>11</v>
      </c>
      <c r="N344" s="628">
        <f t="shared" si="432"/>
        <v>35.483870967741936</v>
      </c>
      <c r="O344" s="634">
        <v>2</v>
      </c>
      <c r="P344" s="656">
        <f t="shared" si="433"/>
        <v>6.4516129032258061</v>
      </c>
      <c r="Q344" s="638">
        <v>14</v>
      </c>
      <c r="R344" s="656">
        <f t="shared" si="434"/>
        <v>45.161290322580648</v>
      </c>
      <c r="S344" s="641">
        <v>9</v>
      </c>
      <c r="T344" s="656">
        <f t="shared" si="435"/>
        <v>29.032258064516128</v>
      </c>
      <c r="U344" s="645">
        <v>6</v>
      </c>
      <c r="V344" s="656">
        <f t="shared" si="436"/>
        <v>19.35483870967742</v>
      </c>
      <c r="W344" s="666">
        <v>8</v>
      </c>
      <c r="X344" s="669">
        <f t="shared" si="438"/>
        <v>25.806451612903224</v>
      </c>
      <c r="Y344" s="386"/>
      <c r="Z344" s="384"/>
      <c r="AA344" s="386">
        <v>5</v>
      </c>
      <c r="AB344" s="669">
        <f>AA344*100/F344</f>
        <v>16.129032258064516</v>
      </c>
      <c r="AC344" s="386">
        <v>18</v>
      </c>
      <c r="AD344" s="669">
        <f>AC344*100/F344</f>
        <v>58.064516129032256</v>
      </c>
      <c r="AE344" s="386"/>
      <c r="AF344" s="378"/>
      <c r="AG344" s="387"/>
      <c r="AH344" s="378"/>
      <c r="AI344" s="386">
        <v>8</v>
      </c>
      <c r="AJ344" s="669">
        <f t="shared" si="441"/>
        <v>25.806451612903224</v>
      </c>
      <c r="AK344" s="386">
        <v>4</v>
      </c>
      <c r="AL344" s="669">
        <f t="shared" si="439"/>
        <v>12.903225806451612</v>
      </c>
      <c r="AM344" s="386"/>
      <c r="AN344" s="384"/>
      <c r="AO344" s="386">
        <v>19</v>
      </c>
      <c r="AP344" s="669">
        <f t="shared" si="440"/>
        <v>61.29032258064516</v>
      </c>
    </row>
    <row r="345" spans="1:42" x14ac:dyDescent="0.2">
      <c r="A345" s="777">
        <v>5</v>
      </c>
      <c r="B345" s="831"/>
      <c r="C345" s="221" t="s">
        <v>275</v>
      </c>
      <c r="D345" s="787">
        <v>1</v>
      </c>
      <c r="E345" s="212"/>
      <c r="F345" s="212">
        <v>11</v>
      </c>
      <c r="G345" s="212">
        <v>0</v>
      </c>
      <c r="H345" s="657">
        <f t="shared" si="437"/>
        <v>0</v>
      </c>
      <c r="I345" s="212">
        <v>11</v>
      </c>
      <c r="J345" s="817">
        <f t="shared" si="424"/>
        <v>100</v>
      </c>
      <c r="K345" s="624">
        <v>10</v>
      </c>
      <c r="L345" s="628">
        <f t="shared" si="431"/>
        <v>90.909090909090907</v>
      </c>
      <c r="M345" s="630">
        <v>1</v>
      </c>
      <c r="N345" s="628">
        <f t="shared" si="432"/>
        <v>9.0909090909090917</v>
      </c>
      <c r="O345" s="634">
        <v>1</v>
      </c>
      <c r="P345" s="656">
        <f t="shared" si="433"/>
        <v>9.0909090909090917</v>
      </c>
      <c r="Q345" s="638">
        <v>6</v>
      </c>
      <c r="R345" s="656">
        <f t="shared" si="434"/>
        <v>54.545454545454547</v>
      </c>
      <c r="S345" s="641">
        <v>4</v>
      </c>
      <c r="T345" s="656">
        <f t="shared" si="435"/>
        <v>36.363636363636367</v>
      </c>
      <c r="U345" s="645"/>
      <c r="V345" s="369"/>
      <c r="W345" s="666">
        <v>11</v>
      </c>
      <c r="X345" s="669">
        <f t="shared" si="438"/>
        <v>100</v>
      </c>
      <c r="Y345" s="386"/>
      <c r="Z345" s="384"/>
      <c r="AA345" s="386"/>
      <c r="AB345" s="668"/>
      <c r="AC345" s="386"/>
      <c r="AD345" s="387"/>
      <c r="AE345" s="386"/>
      <c r="AF345" s="378"/>
      <c r="AG345" s="387"/>
      <c r="AH345" s="378"/>
      <c r="AI345" s="386">
        <v>6</v>
      </c>
      <c r="AJ345" s="669">
        <f t="shared" si="441"/>
        <v>54.545454545454547</v>
      </c>
      <c r="AK345" s="386"/>
      <c r="AL345" s="669"/>
      <c r="AM345" s="386"/>
      <c r="AN345" s="384"/>
      <c r="AO345" s="386">
        <v>5</v>
      </c>
      <c r="AP345" s="669">
        <f t="shared" si="440"/>
        <v>45.454545454545453</v>
      </c>
    </row>
    <row r="346" spans="1:42" x14ac:dyDescent="0.2">
      <c r="A346" s="777">
        <v>6</v>
      </c>
      <c r="B346" s="831"/>
      <c r="C346" s="221" t="s">
        <v>276</v>
      </c>
      <c r="D346" s="787">
        <v>1</v>
      </c>
      <c r="E346" s="212"/>
      <c r="F346" s="212">
        <v>21</v>
      </c>
      <c r="G346" s="212">
        <v>0</v>
      </c>
      <c r="H346" s="657">
        <f t="shared" si="437"/>
        <v>0</v>
      </c>
      <c r="I346" s="212">
        <v>21</v>
      </c>
      <c r="J346" s="817">
        <f t="shared" si="424"/>
        <v>100</v>
      </c>
      <c r="K346" s="624">
        <v>13</v>
      </c>
      <c r="L346" s="628">
        <f t="shared" si="431"/>
        <v>61.904761904761905</v>
      </c>
      <c r="M346" s="630">
        <v>8</v>
      </c>
      <c r="N346" s="628">
        <f t="shared" si="432"/>
        <v>38.095238095238095</v>
      </c>
      <c r="O346" s="634"/>
      <c r="P346" s="366"/>
      <c r="Q346" s="638">
        <v>14</v>
      </c>
      <c r="R346" s="656">
        <f t="shared" si="434"/>
        <v>66.666666666666671</v>
      </c>
      <c r="S346" s="641">
        <v>5</v>
      </c>
      <c r="T346" s="656">
        <f t="shared" si="435"/>
        <v>23.80952380952381</v>
      </c>
      <c r="U346" s="645">
        <v>2</v>
      </c>
      <c r="V346" s="656">
        <f t="shared" si="436"/>
        <v>9.5238095238095237</v>
      </c>
      <c r="W346" s="666">
        <v>12</v>
      </c>
      <c r="X346" s="669">
        <f t="shared" si="438"/>
        <v>57.142857142857146</v>
      </c>
      <c r="Y346" s="386"/>
      <c r="Z346" s="389"/>
      <c r="AA346" s="386">
        <v>7</v>
      </c>
      <c r="AB346" s="669">
        <f>AA346*100/F346</f>
        <v>33.333333333333336</v>
      </c>
      <c r="AC346" s="386">
        <v>2</v>
      </c>
      <c r="AD346" s="669">
        <f>AC346*100/F346</f>
        <v>9.5238095238095237</v>
      </c>
      <c r="AE346" s="386"/>
      <c r="AF346" s="390"/>
      <c r="AG346" s="387"/>
      <c r="AH346" s="390"/>
      <c r="AI346" s="386">
        <v>1</v>
      </c>
      <c r="AJ346" s="669">
        <f t="shared" si="441"/>
        <v>4.7619047619047619</v>
      </c>
      <c r="AK346" s="386">
        <v>1</v>
      </c>
      <c r="AL346" s="669">
        <f t="shared" si="439"/>
        <v>4.7619047619047619</v>
      </c>
      <c r="AM346" s="386"/>
      <c r="AN346" s="389"/>
      <c r="AO346" s="386">
        <v>19</v>
      </c>
      <c r="AP346" s="669">
        <f t="shared" si="440"/>
        <v>90.476190476190482</v>
      </c>
    </row>
    <row r="347" spans="1:42" x14ac:dyDescent="0.2">
      <c r="A347" s="777">
        <v>7</v>
      </c>
      <c r="B347" s="831"/>
      <c r="C347" s="221" t="s">
        <v>277</v>
      </c>
      <c r="D347" s="787">
        <v>1</v>
      </c>
      <c r="E347" s="212"/>
      <c r="F347" s="212">
        <v>21</v>
      </c>
      <c r="G347" s="212">
        <v>0</v>
      </c>
      <c r="H347" s="657">
        <f t="shared" si="437"/>
        <v>0</v>
      </c>
      <c r="I347" s="212">
        <v>21</v>
      </c>
      <c r="J347" s="817">
        <f t="shared" si="424"/>
        <v>100</v>
      </c>
      <c r="K347" s="624">
        <v>13</v>
      </c>
      <c r="L347" s="628">
        <f t="shared" si="431"/>
        <v>61.904761904761905</v>
      </c>
      <c r="M347" s="630">
        <v>8</v>
      </c>
      <c r="N347" s="628">
        <f t="shared" si="432"/>
        <v>38.095238095238095</v>
      </c>
      <c r="O347" s="634">
        <v>9</v>
      </c>
      <c r="P347" s="656">
        <f t="shared" si="433"/>
        <v>42.857142857142854</v>
      </c>
      <c r="Q347" s="638">
        <v>5</v>
      </c>
      <c r="R347" s="656">
        <f t="shared" si="434"/>
        <v>23.80952380952381</v>
      </c>
      <c r="S347" s="641">
        <v>6</v>
      </c>
      <c r="T347" s="656">
        <f t="shared" si="435"/>
        <v>28.571428571428573</v>
      </c>
      <c r="U347" s="645">
        <v>1</v>
      </c>
      <c r="V347" s="656">
        <f t="shared" si="436"/>
        <v>4.7619047619047619</v>
      </c>
      <c r="W347" s="666">
        <v>21</v>
      </c>
      <c r="X347" s="669">
        <f t="shared" si="438"/>
        <v>100</v>
      </c>
      <c r="Y347" s="386"/>
      <c r="Z347" s="384"/>
      <c r="AA347" s="386"/>
      <c r="AB347" s="668"/>
      <c r="AC347" s="386"/>
      <c r="AD347" s="387"/>
      <c r="AE347" s="388"/>
      <c r="AF347" s="378"/>
      <c r="AG347" s="387"/>
      <c r="AH347" s="378"/>
      <c r="AI347" s="386">
        <v>6</v>
      </c>
      <c r="AJ347" s="669">
        <f t="shared" si="441"/>
        <v>28.571428571428573</v>
      </c>
      <c r="AK347" s="386">
        <v>2</v>
      </c>
      <c r="AL347" s="669">
        <f t="shared" si="439"/>
        <v>9.5238095238095237</v>
      </c>
      <c r="AM347" s="386"/>
      <c r="AN347" s="384"/>
      <c r="AO347" s="386">
        <v>13</v>
      </c>
      <c r="AP347" s="669">
        <f t="shared" si="440"/>
        <v>61.904761904761905</v>
      </c>
    </row>
    <row r="348" spans="1:42" x14ac:dyDescent="0.2">
      <c r="A348" s="777">
        <v>8</v>
      </c>
      <c r="B348" s="831"/>
      <c r="C348" s="26" t="s">
        <v>278</v>
      </c>
      <c r="D348" s="779">
        <v>1</v>
      </c>
      <c r="E348" s="63"/>
      <c r="F348" s="212">
        <v>21</v>
      </c>
      <c r="G348" s="212">
        <v>0</v>
      </c>
      <c r="H348" s="657">
        <f t="shared" si="437"/>
        <v>0</v>
      </c>
      <c r="I348" s="212">
        <v>21</v>
      </c>
      <c r="J348" s="817">
        <f t="shared" si="424"/>
        <v>100</v>
      </c>
      <c r="K348" s="624">
        <v>12</v>
      </c>
      <c r="L348" s="628">
        <f t="shared" si="431"/>
        <v>57.142857142857146</v>
      </c>
      <c r="M348" s="630">
        <v>9</v>
      </c>
      <c r="N348" s="628">
        <f t="shared" si="432"/>
        <v>42.857142857142854</v>
      </c>
      <c r="O348" s="634"/>
      <c r="P348" s="367"/>
      <c r="Q348" s="638">
        <v>12</v>
      </c>
      <c r="R348" s="656">
        <f t="shared" si="434"/>
        <v>57.142857142857146</v>
      </c>
      <c r="S348" s="641">
        <v>9</v>
      </c>
      <c r="T348" s="656">
        <f t="shared" si="435"/>
        <v>42.857142857142854</v>
      </c>
      <c r="U348" s="645"/>
      <c r="V348" s="370"/>
      <c r="W348" s="666">
        <v>21</v>
      </c>
      <c r="X348" s="669">
        <f t="shared" si="438"/>
        <v>100</v>
      </c>
      <c r="Y348" s="386"/>
      <c r="Z348" s="384"/>
      <c r="AA348" s="386"/>
      <c r="AB348" s="668"/>
      <c r="AC348" s="386"/>
      <c r="AD348" s="387"/>
      <c r="AE348" s="386"/>
      <c r="AF348" s="216"/>
      <c r="AG348" s="387"/>
      <c r="AH348" s="216"/>
      <c r="AI348" s="386">
        <v>2</v>
      </c>
      <c r="AJ348" s="669">
        <f t="shared" si="441"/>
        <v>9.5238095238095237</v>
      </c>
      <c r="AK348" s="373">
        <v>1</v>
      </c>
      <c r="AL348" s="669">
        <f t="shared" si="439"/>
        <v>4.7619047619047619</v>
      </c>
      <c r="AM348" s="373"/>
      <c r="AN348" s="381"/>
      <c r="AO348" s="373">
        <v>18</v>
      </c>
      <c r="AP348" s="669">
        <f t="shared" si="440"/>
        <v>85.714285714285708</v>
      </c>
    </row>
    <row r="349" spans="1:42" x14ac:dyDescent="0.2">
      <c r="A349" s="777">
        <v>9</v>
      </c>
      <c r="B349" s="831"/>
      <c r="C349" s="221" t="s">
        <v>279</v>
      </c>
      <c r="D349" s="787">
        <v>1</v>
      </c>
      <c r="E349" s="212"/>
      <c r="F349" s="212">
        <v>21</v>
      </c>
      <c r="G349" s="212">
        <v>0</v>
      </c>
      <c r="H349" s="657">
        <f t="shared" si="437"/>
        <v>0</v>
      </c>
      <c r="I349" s="212">
        <v>21</v>
      </c>
      <c r="J349" s="817">
        <f t="shared" si="424"/>
        <v>100</v>
      </c>
      <c r="K349" s="624">
        <v>13</v>
      </c>
      <c r="L349" s="628">
        <f t="shared" si="431"/>
        <v>61.904761904761905</v>
      </c>
      <c r="M349" s="630">
        <v>8</v>
      </c>
      <c r="N349" s="628">
        <f t="shared" si="432"/>
        <v>38.095238095238095</v>
      </c>
      <c r="O349" s="634">
        <v>1</v>
      </c>
      <c r="P349" s="656">
        <f t="shared" si="433"/>
        <v>4.7619047619047619</v>
      </c>
      <c r="Q349" s="638">
        <v>12</v>
      </c>
      <c r="R349" s="656">
        <f t="shared" si="434"/>
        <v>57.142857142857146</v>
      </c>
      <c r="S349" s="641">
        <v>6</v>
      </c>
      <c r="T349" s="656">
        <f t="shared" si="435"/>
        <v>28.571428571428573</v>
      </c>
      <c r="U349" s="645">
        <v>2</v>
      </c>
      <c r="V349" s="656">
        <f t="shared" si="436"/>
        <v>9.5238095238095237</v>
      </c>
      <c r="W349" s="666">
        <v>21</v>
      </c>
      <c r="X349" s="669">
        <f t="shared" si="438"/>
        <v>100</v>
      </c>
      <c r="Y349" s="386"/>
      <c r="Z349" s="384"/>
      <c r="AA349" s="386"/>
      <c r="AB349" s="668"/>
      <c r="AC349" s="386"/>
      <c r="AD349" s="387"/>
      <c r="AE349" s="386"/>
      <c r="AF349" s="378"/>
      <c r="AG349" s="387"/>
      <c r="AH349" s="378"/>
      <c r="AI349" s="386">
        <v>8</v>
      </c>
      <c r="AJ349" s="669">
        <f t="shared" si="441"/>
        <v>38.095238095238095</v>
      </c>
      <c r="AK349" s="386">
        <v>1</v>
      </c>
      <c r="AL349" s="669">
        <f t="shared" si="439"/>
        <v>4.7619047619047619</v>
      </c>
      <c r="AM349" s="386"/>
      <c r="AN349" s="384"/>
      <c r="AO349" s="386">
        <v>12</v>
      </c>
      <c r="AP349" s="669">
        <f t="shared" si="440"/>
        <v>57.142857142857146</v>
      </c>
    </row>
    <row r="350" spans="1:42" x14ac:dyDescent="0.2">
      <c r="A350" s="777">
        <v>10</v>
      </c>
      <c r="B350" s="831"/>
      <c r="C350" s="26" t="s">
        <v>280</v>
      </c>
      <c r="D350" s="779">
        <v>1</v>
      </c>
      <c r="E350" s="63"/>
      <c r="F350" s="212">
        <v>21</v>
      </c>
      <c r="G350" s="212">
        <v>0</v>
      </c>
      <c r="H350" s="657">
        <f t="shared" si="437"/>
        <v>0</v>
      </c>
      <c r="I350" s="212">
        <v>21</v>
      </c>
      <c r="J350" s="817">
        <f t="shared" si="424"/>
        <v>100</v>
      </c>
      <c r="K350" s="624">
        <v>13</v>
      </c>
      <c r="L350" s="628">
        <f t="shared" si="431"/>
        <v>61.904761904761905</v>
      </c>
      <c r="M350" s="630">
        <v>8</v>
      </c>
      <c r="N350" s="628">
        <f t="shared" si="432"/>
        <v>38.095238095238095</v>
      </c>
      <c r="O350" s="634">
        <v>1</v>
      </c>
      <c r="P350" s="656">
        <f t="shared" si="433"/>
        <v>4.7619047619047619</v>
      </c>
      <c r="Q350" s="638">
        <v>11</v>
      </c>
      <c r="R350" s="656">
        <f t="shared" si="434"/>
        <v>52.38095238095238</v>
      </c>
      <c r="S350" s="641">
        <v>9</v>
      </c>
      <c r="T350" s="656">
        <f t="shared" si="435"/>
        <v>42.857142857142854</v>
      </c>
      <c r="U350" s="645"/>
      <c r="V350" s="370"/>
      <c r="W350" s="666">
        <v>21</v>
      </c>
      <c r="X350" s="669">
        <f t="shared" si="438"/>
        <v>100</v>
      </c>
      <c r="Y350" s="386"/>
      <c r="Z350" s="384"/>
      <c r="AA350" s="386"/>
      <c r="AB350" s="668"/>
      <c r="AC350" s="386"/>
      <c r="AD350" s="387"/>
      <c r="AE350" s="386"/>
      <c r="AF350" s="378"/>
      <c r="AG350" s="387"/>
      <c r="AH350" s="216"/>
      <c r="AI350" s="386">
        <v>13</v>
      </c>
      <c r="AJ350" s="669">
        <f t="shared" si="441"/>
        <v>61.904761904761905</v>
      </c>
      <c r="AK350" s="373">
        <v>2</v>
      </c>
      <c r="AL350" s="669">
        <f t="shared" si="439"/>
        <v>9.5238095238095237</v>
      </c>
      <c r="AM350" s="373"/>
      <c r="AN350" s="381"/>
      <c r="AO350" s="373">
        <v>6</v>
      </c>
      <c r="AP350" s="669">
        <f t="shared" si="440"/>
        <v>28.571428571428573</v>
      </c>
    </row>
    <row r="351" spans="1:42" x14ac:dyDescent="0.2">
      <c r="A351" s="777">
        <v>11</v>
      </c>
      <c r="B351" s="831"/>
      <c r="C351" s="26" t="s">
        <v>491</v>
      </c>
      <c r="D351" s="779">
        <v>1</v>
      </c>
      <c r="E351" s="63"/>
      <c r="F351" s="212">
        <v>21</v>
      </c>
      <c r="G351" s="212">
        <v>0</v>
      </c>
      <c r="H351" s="657">
        <f t="shared" si="437"/>
        <v>0</v>
      </c>
      <c r="I351" s="212">
        <v>21</v>
      </c>
      <c r="J351" s="817">
        <f t="shared" si="424"/>
        <v>100</v>
      </c>
      <c r="K351" s="625">
        <v>12</v>
      </c>
      <c r="L351" s="628">
        <f t="shared" si="431"/>
        <v>57.142857142857146</v>
      </c>
      <c r="M351" s="631">
        <v>9</v>
      </c>
      <c r="N351" s="628">
        <f t="shared" si="432"/>
        <v>42.857142857142854</v>
      </c>
      <c r="O351" s="635"/>
      <c r="P351" s="217"/>
      <c r="Q351" s="218">
        <v>3</v>
      </c>
      <c r="R351" s="656">
        <f t="shared" si="434"/>
        <v>14.285714285714286</v>
      </c>
      <c r="S351" s="642">
        <v>17</v>
      </c>
      <c r="T351" s="656">
        <f t="shared" si="435"/>
        <v>80.952380952380949</v>
      </c>
      <c r="U351" s="646">
        <v>1</v>
      </c>
      <c r="V351" s="656">
        <f t="shared" si="436"/>
        <v>4.7619047619047619</v>
      </c>
      <c r="W351" s="667">
        <v>21</v>
      </c>
      <c r="X351" s="669">
        <f t="shared" si="438"/>
        <v>100</v>
      </c>
      <c r="Y351" s="386"/>
      <c r="Z351" s="386"/>
      <c r="AA351" s="388"/>
      <c r="AB351" s="666"/>
      <c r="AC351" s="388"/>
      <c r="AD351" s="386"/>
      <c r="AE351" s="388"/>
      <c r="AF351" s="217"/>
      <c r="AG351" s="387"/>
      <c r="AH351" s="217"/>
      <c r="AI351" s="388">
        <v>9</v>
      </c>
      <c r="AJ351" s="669">
        <f t="shared" si="441"/>
        <v>42.857142857142854</v>
      </c>
      <c r="AK351" s="376">
        <v>3</v>
      </c>
      <c r="AL351" s="669">
        <f t="shared" si="439"/>
        <v>14.285714285714286</v>
      </c>
      <c r="AM351" s="375"/>
      <c r="AN351" s="374"/>
      <c r="AO351" s="376">
        <v>9</v>
      </c>
      <c r="AP351" s="669">
        <f t="shared" si="440"/>
        <v>42.857142857142854</v>
      </c>
    </row>
    <row r="352" spans="1:42" x14ac:dyDescent="0.2">
      <c r="A352" s="777">
        <v>12</v>
      </c>
      <c r="B352" s="831"/>
      <c r="C352" s="221" t="s">
        <v>580</v>
      </c>
      <c r="D352" s="787">
        <v>1</v>
      </c>
      <c r="E352" s="212"/>
      <c r="F352" s="212">
        <v>21</v>
      </c>
      <c r="G352" s="212">
        <v>0</v>
      </c>
      <c r="H352" s="657">
        <f t="shared" si="437"/>
        <v>0</v>
      </c>
      <c r="I352" s="212">
        <v>21</v>
      </c>
      <c r="J352" s="817">
        <f t="shared" si="424"/>
        <v>100</v>
      </c>
      <c r="K352" s="624">
        <v>14</v>
      </c>
      <c r="L352" s="628">
        <f t="shared" si="431"/>
        <v>66.666666666666671</v>
      </c>
      <c r="M352" s="630">
        <v>7</v>
      </c>
      <c r="N352" s="628">
        <f t="shared" si="432"/>
        <v>33.333333333333336</v>
      </c>
      <c r="O352" s="634">
        <v>3</v>
      </c>
      <c r="P352" s="656">
        <f t="shared" si="433"/>
        <v>14.285714285714286</v>
      </c>
      <c r="Q352" s="638">
        <v>12</v>
      </c>
      <c r="R352" s="656">
        <f t="shared" si="434"/>
        <v>57.142857142857146</v>
      </c>
      <c r="S352" s="641">
        <v>5</v>
      </c>
      <c r="T352" s="656">
        <f t="shared" si="435"/>
        <v>23.80952380952381</v>
      </c>
      <c r="U352" s="645">
        <v>1</v>
      </c>
      <c r="V352" s="656">
        <f t="shared" si="436"/>
        <v>4.7619047619047619</v>
      </c>
      <c r="W352" s="666">
        <v>21</v>
      </c>
      <c r="X352" s="669">
        <f t="shared" si="438"/>
        <v>100</v>
      </c>
      <c r="Y352" s="386"/>
      <c r="Z352" s="384"/>
      <c r="AA352" s="386"/>
      <c r="AB352" s="668"/>
      <c r="AC352" s="388"/>
      <c r="AD352" s="387"/>
      <c r="AE352" s="388"/>
      <c r="AF352" s="378"/>
      <c r="AG352" s="387"/>
      <c r="AH352" s="378"/>
      <c r="AI352" s="386">
        <v>4</v>
      </c>
      <c r="AJ352" s="669">
        <f t="shared" si="441"/>
        <v>19.047619047619047</v>
      </c>
      <c r="AK352" s="386">
        <v>8</v>
      </c>
      <c r="AL352" s="669">
        <f t="shared" si="439"/>
        <v>38.095238095238095</v>
      </c>
      <c r="AM352" s="386">
        <v>1</v>
      </c>
      <c r="AN352" s="669">
        <f>AM352*100/F352</f>
        <v>4.7619047619047619</v>
      </c>
      <c r="AO352" s="386">
        <v>8</v>
      </c>
      <c r="AP352" s="669">
        <f t="shared" si="440"/>
        <v>38.095238095238095</v>
      </c>
    </row>
    <row r="353" spans="1:42" x14ac:dyDescent="0.2">
      <c r="A353" s="777">
        <v>13</v>
      </c>
      <c r="B353" s="831"/>
      <c r="C353" s="26" t="s">
        <v>281</v>
      </c>
      <c r="D353" s="779">
        <v>1</v>
      </c>
      <c r="E353" s="63"/>
      <c r="F353" s="212">
        <v>21</v>
      </c>
      <c r="G353" s="212">
        <v>0</v>
      </c>
      <c r="H353" s="657">
        <f t="shared" si="437"/>
        <v>0</v>
      </c>
      <c r="I353" s="212">
        <v>21</v>
      </c>
      <c r="J353" s="817">
        <f t="shared" si="424"/>
        <v>100</v>
      </c>
      <c r="K353" s="624">
        <v>14</v>
      </c>
      <c r="L353" s="628">
        <f t="shared" si="431"/>
        <v>66.666666666666671</v>
      </c>
      <c r="M353" s="630">
        <v>7</v>
      </c>
      <c r="N353" s="628">
        <f t="shared" si="432"/>
        <v>33.333333333333336</v>
      </c>
      <c r="O353" s="634">
        <v>2</v>
      </c>
      <c r="P353" s="656">
        <f t="shared" si="433"/>
        <v>9.5238095238095237</v>
      </c>
      <c r="Q353" s="638">
        <v>7</v>
      </c>
      <c r="R353" s="656">
        <f t="shared" si="434"/>
        <v>33.333333333333336</v>
      </c>
      <c r="S353" s="641">
        <v>12</v>
      </c>
      <c r="T353" s="656">
        <f t="shared" si="435"/>
        <v>57.142857142857146</v>
      </c>
      <c r="U353" s="645"/>
      <c r="V353" s="370"/>
      <c r="W353" s="666">
        <v>19</v>
      </c>
      <c r="X353" s="669">
        <f t="shared" si="438"/>
        <v>90.476190476190482</v>
      </c>
      <c r="Y353" s="386"/>
      <c r="Z353" s="391"/>
      <c r="AA353" s="386">
        <v>2</v>
      </c>
      <c r="AB353" s="669">
        <f t="shared" ref="AB353:AB354" si="442">AA353*100/F353</f>
        <v>9.5238095238095237</v>
      </c>
      <c r="AC353" s="388"/>
      <c r="AD353" s="387"/>
      <c r="AE353" s="388"/>
      <c r="AF353" s="378"/>
      <c r="AG353" s="387"/>
      <c r="AH353" s="216"/>
      <c r="AI353" s="386">
        <v>9</v>
      </c>
      <c r="AJ353" s="669">
        <f t="shared" si="441"/>
        <v>42.857142857142854</v>
      </c>
      <c r="AK353" s="373">
        <v>4</v>
      </c>
      <c r="AL353" s="669">
        <f t="shared" si="439"/>
        <v>19.047619047619047</v>
      </c>
      <c r="AM353" s="373"/>
      <c r="AN353" s="381"/>
      <c r="AO353" s="373">
        <v>8</v>
      </c>
      <c r="AP353" s="669">
        <f t="shared" si="440"/>
        <v>38.095238095238095</v>
      </c>
    </row>
    <row r="354" spans="1:42" x14ac:dyDescent="0.2">
      <c r="A354" s="777">
        <v>14</v>
      </c>
      <c r="B354" s="831"/>
      <c r="C354" s="26" t="s">
        <v>282</v>
      </c>
      <c r="D354" s="779">
        <v>1</v>
      </c>
      <c r="E354" s="63"/>
      <c r="F354" s="212">
        <v>31</v>
      </c>
      <c r="G354" s="212">
        <v>0</v>
      </c>
      <c r="H354" s="657">
        <f t="shared" si="437"/>
        <v>0</v>
      </c>
      <c r="I354" s="57">
        <v>31</v>
      </c>
      <c r="J354" s="817">
        <f t="shared" si="424"/>
        <v>100</v>
      </c>
      <c r="K354" s="622">
        <v>18</v>
      </c>
      <c r="L354" s="628">
        <f t="shared" si="431"/>
        <v>58.064516129032256</v>
      </c>
      <c r="M354" s="626">
        <v>13</v>
      </c>
      <c r="N354" s="628">
        <f t="shared" si="432"/>
        <v>41.935483870967744</v>
      </c>
      <c r="O354" s="632">
        <v>2</v>
      </c>
      <c r="P354" s="656">
        <f t="shared" si="433"/>
        <v>6.4516129032258061</v>
      </c>
      <c r="Q354" s="636">
        <v>14</v>
      </c>
      <c r="R354" s="656">
        <f t="shared" si="434"/>
        <v>45.161290322580648</v>
      </c>
      <c r="S354" s="639">
        <v>12</v>
      </c>
      <c r="T354" s="656">
        <f t="shared" si="435"/>
        <v>38.70967741935484</v>
      </c>
      <c r="U354" s="643">
        <v>3</v>
      </c>
      <c r="V354" s="656">
        <f t="shared" si="436"/>
        <v>9.67741935483871</v>
      </c>
      <c r="W354" s="652">
        <v>22</v>
      </c>
      <c r="X354" s="669">
        <f t="shared" si="438"/>
        <v>70.967741935483872</v>
      </c>
      <c r="Y354" s="386"/>
      <c r="Z354" s="384"/>
      <c r="AA354" s="372">
        <v>9</v>
      </c>
      <c r="AB354" s="669">
        <f t="shared" si="442"/>
        <v>29.032258064516128</v>
      </c>
      <c r="AC354" s="388"/>
      <c r="AD354" s="387"/>
      <c r="AE354" s="388"/>
      <c r="AF354" s="378"/>
      <c r="AG354" s="387"/>
      <c r="AH354" s="216"/>
      <c r="AI354" s="386">
        <v>10</v>
      </c>
      <c r="AJ354" s="669">
        <f t="shared" si="441"/>
        <v>32.258064516129032</v>
      </c>
      <c r="AK354" s="373">
        <v>5</v>
      </c>
      <c r="AL354" s="669">
        <f t="shared" si="439"/>
        <v>16.129032258064516</v>
      </c>
      <c r="AM354" s="373"/>
      <c r="AN354" s="381"/>
      <c r="AO354" s="373">
        <v>16</v>
      </c>
      <c r="AP354" s="669">
        <f t="shared" si="440"/>
        <v>51.612903225806448</v>
      </c>
    </row>
    <row r="355" spans="1:42" x14ac:dyDescent="0.2">
      <c r="A355" s="777">
        <v>15</v>
      </c>
      <c r="B355" s="832"/>
      <c r="C355" s="222" t="s">
        <v>283</v>
      </c>
      <c r="D355" s="779">
        <v>1</v>
      </c>
      <c r="E355" s="219"/>
      <c r="F355" s="162">
        <v>21</v>
      </c>
      <c r="G355" s="162">
        <v>0</v>
      </c>
      <c r="H355" s="657">
        <f t="shared" si="437"/>
        <v>0</v>
      </c>
      <c r="I355" s="212">
        <v>21</v>
      </c>
      <c r="J355" s="817">
        <f t="shared" si="424"/>
        <v>100</v>
      </c>
      <c r="K355" s="623">
        <v>12</v>
      </c>
      <c r="L355" s="628">
        <f t="shared" si="431"/>
        <v>57.142857142857146</v>
      </c>
      <c r="M355" s="629">
        <v>9</v>
      </c>
      <c r="N355" s="628">
        <f t="shared" si="432"/>
        <v>42.857142857142854</v>
      </c>
      <c r="O355" s="633"/>
      <c r="P355" s="368"/>
      <c r="Q355" s="637">
        <v>10</v>
      </c>
      <c r="R355" s="656">
        <f t="shared" si="434"/>
        <v>47.61904761904762</v>
      </c>
      <c r="S355" s="640">
        <v>7</v>
      </c>
      <c r="T355" s="656">
        <f t="shared" si="435"/>
        <v>33.333333333333336</v>
      </c>
      <c r="U355" s="644">
        <v>4</v>
      </c>
      <c r="V355" s="656">
        <f t="shared" si="436"/>
        <v>19.047619047619047</v>
      </c>
      <c r="W355" s="664">
        <v>21</v>
      </c>
      <c r="X355" s="669">
        <f t="shared" si="438"/>
        <v>100</v>
      </c>
      <c r="Y355" s="386"/>
      <c r="Z355" s="220"/>
      <c r="AA355" s="386"/>
      <c r="AB355" s="220"/>
      <c r="AC355" s="386"/>
      <c r="AD355" s="220"/>
      <c r="AE355" s="386"/>
      <c r="AF355" s="220"/>
      <c r="AG355" s="386"/>
      <c r="AH355" s="392"/>
      <c r="AI355" s="382">
        <v>5</v>
      </c>
      <c r="AJ355" s="669">
        <f t="shared" si="441"/>
        <v>23.80952380952381</v>
      </c>
      <c r="AK355" s="382">
        <v>3</v>
      </c>
      <c r="AL355" s="669">
        <f t="shared" si="439"/>
        <v>14.285714285714286</v>
      </c>
      <c r="AM355" s="382"/>
      <c r="AN355" s="382"/>
      <c r="AO355" s="382">
        <v>13</v>
      </c>
      <c r="AP355" s="669">
        <f t="shared" si="440"/>
        <v>61.904761904761905</v>
      </c>
    </row>
    <row r="356" spans="1:42" x14ac:dyDescent="0.2">
      <c r="A356" s="66"/>
      <c r="B356" s="330" t="s">
        <v>70</v>
      </c>
      <c r="C356" s="332">
        <v>1</v>
      </c>
      <c r="D356" s="197"/>
      <c r="E356" s="9">
        <v>1</v>
      </c>
      <c r="F356" s="9">
        <v>31</v>
      </c>
      <c r="G356" s="9">
        <v>31</v>
      </c>
      <c r="H356" s="9">
        <v>0</v>
      </c>
      <c r="I356" s="9">
        <v>0</v>
      </c>
      <c r="J356" s="9"/>
      <c r="K356" s="380">
        <v>21</v>
      </c>
      <c r="L356" s="427">
        <f>K356*100/F356</f>
        <v>67.741935483870961</v>
      </c>
      <c r="M356" s="380">
        <v>10</v>
      </c>
      <c r="N356" s="427">
        <f>M356*100/F356</f>
        <v>32.258064516129032</v>
      </c>
      <c r="O356" s="380">
        <f>O357</f>
        <v>1</v>
      </c>
      <c r="P356" s="427">
        <f>O356*100/F356</f>
        <v>3.225806451612903</v>
      </c>
      <c r="Q356" s="380">
        <f>Q357</f>
        <v>13</v>
      </c>
      <c r="R356" s="427">
        <f>Q356*100/F356</f>
        <v>41.935483870967744</v>
      </c>
      <c r="S356" s="380">
        <v>13</v>
      </c>
      <c r="T356" s="427">
        <f>S356*100/F356</f>
        <v>41.935483870967744</v>
      </c>
      <c r="U356" s="380">
        <v>4</v>
      </c>
      <c r="V356" s="427">
        <f>U356*100/F356</f>
        <v>12.903225806451612</v>
      </c>
      <c r="W356" s="380">
        <v>30</v>
      </c>
      <c r="X356" s="427">
        <f>W356*100/F356</f>
        <v>96.774193548387103</v>
      </c>
      <c r="Y356" s="380"/>
      <c r="Z356" s="385"/>
      <c r="AA356" s="380"/>
      <c r="AB356" s="377"/>
      <c r="AC356" s="380"/>
      <c r="AD356" s="377"/>
      <c r="AE356" s="380"/>
      <c r="AF356" s="377"/>
      <c r="AG356" s="380">
        <v>1</v>
      </c>
      <c r="AH356" s="427">
        <f>AG356*100/F356</f>
        <v>3.225806451612903</v>
      </c>
      <c r="AI356" s="380">
        <v>1</v>
      </c>
      <c r="AJ356" s="427">
        <f>AI356*100/F356</f>
        <v>3.225806451612903</v>
      </c>
      <c r="AK356" s="380">
        <v>4</v>
      </c>
      <c r="AL356" s="427">
        <f>AK356*100/F356</f>
        <v>12.903225806451612</v>
      </c>
      <c r="AM356" s="380">
        <v>4</v>
      </c>
      <c r="AN356" s="427">
        <f>AM356*100/F356</f>
        <v>12.903225806451612</v>
      </c>
      <c r="AO356" s="380">
        <v>22</v>
      </c>
      <c r="AP356" s="427">
        <f>AO356*100/F356</f>
        <v>70.967741935483872</v>
      </c>
    </row>
    <row r="357" spans="1:42" ht="24" x14ac:dyDescent="0.2">
      <c r="A357" s="824">
        <v>1</v>
      </c>
      <c r="B357" s="477" t="s">
        <v>551</v>
      </c>
      <c r="C357" s="23" t="s">
        <v>284</v>
      </c>
      <c r="D357" s="9"/>
      <c r="E357" s="9">
        <v>1</v>
      </c>
      <c r="F357" s="9">
        <v>31</v>
      </c>
      <c r="G357" s="9">
        <v>31</v>
      </c>
      <c r="H357" s="9">
        <v>0</v>
      </c>
      <c r="I357" s="9">
        <v>0</v>
      </c>
      <c r="J357" s="9"/>
      <c r="K357" s="417">
        <v>21</v>
      </c>
      <c r="L357" s="427">
        <f>K357*100/F357</f>
        <v>67.741935483870961</v>
      </c>
      <c r="M357" s="417">
        <v>10</v>
      </c>
      <c r="N357" s="427">
        <f>M357*100/F357</f>
        <v>32.258064516129032</v>
      </c>
      <c r="O357" s="417">
        <v>1</v>
      </c>
      <c r="P357" s="427">
        <f>O357*100/F357</f>
        <v>3.225806451612903</v>
      </c>
      <c r="Q357" s="417">
        <v>13</v>
      </c>
      <c r="R357" s="427">
        <f>Q357*100/F357</f>
        <v>41.935483870967744</v>
      </c>
      <c r="S357" s="417">
        <v>13</v>
      </c>
      <c r="T357" s="427">
        <f>S357*100/F357</f>
        <v>41.935483870967744</v>
      </c>
      <c r="U357" s="417">
        <v>4</v>
      </c>
      <c r="V357" s="427">
        <f>U357*100/F357</f>
        <v>12.903225806451612</v>
      </c>
      <c r="W357" s="417">
        <v>30</v>
      </c>
      <c r="X357" s="427">
        <f>W357*100/F357</f>
        <v>96.774193548387103</v>
      </c>
      <c r="Y357" s="417"/>
      <c r="Z357" s="415"/>
      <c r="AA357" s="417"/>
      <c r="AB357" s="415"/>
      <c r="AC357" s="417"/>
      <c r="AD357" s="414"/>
      <c r="AE357" s="417"/>
      <c r="AF357" s="427"/>
      <c r="AG357" s="436">
        <v>1</v>
      </c>
      <c r="AH357" s="427">
        <f>AG357*100/F357</f>
        <v>3.225806451612903</v>
      </c>
      <c r="AI357" s="417">
        <v>1</v>
      </c>
      <c r="AJ357" s="427">
        <f>AI357*100/F357</f>
        <v>3.225806451612903</v>
      </c>
      <c r="AK357" s="417">
        <v>4</v>
      </c>
      <c r="AL357" s="427">
        <f>AK357*100/F357</f>
        <v>12.903225806451612</v>
      </c>
      <c r="AM357" s="417">
        <v>4</v>
      </c>
      <c r="AN357" s="427">
        <f>AM357*100/F357</f>
        <v>12.903225806451612</v>
      </c>
      <c r="AO357" s="417">
        <v>22</v>
      </c>
      <c r="AP357" s="427">
        <f>AO357*100/F357</f>
        <v>70.967741935483872</v>
      </c>
    </row>
    <row r="358" spans="1:42" x14ac:dyDescent="0.2">
      <c r="A358" s="329"/>
      <c r="B358" s="324" t="s">
        <v>70</v>
      </c>
      <c r="C358" s="198">
        <v>1</v>
      </c>
      <c r="D358" s="106"/>
      <c r="E358" s="27">
        <v>1</v>
      </c>
      <c r="F358" s="59">
        <v>31</v>
      </c>
      <c r="G358" s="77">
        <v>31</v>
      </c>
      <c r="H358" s="62">
        <v>100</v>
      </c>
      <c r="I358" s="81"/>
      <c r="J358" s="102"/>
      <c r="K358" s="82">
        <v>22</v>
      </c>
      <c r="L358" s="91">
        <f>K358*100/F358</f>
        <v>70.967741935483872</v>
      </c>
      <c r="M358" s="82">
        <v>9</v>
      </c>
      <c r="N358" s="91">
        <f>M358*100/F358</f>
        <v>29.032258064516128</v>
      </c>
      <c r="O358" s="82"/>
      <c r="P358" s="91"/>
      <c r="Q358" s="82">
        <v>20</v>
      </c>
      <c r="R358" s="91">
        <f>Q358*100/F358</f>
        <v>64.516129032258064</v>
      </c>
      <c r="S358" s="82">
        <v>9</v>
      </c>
      <c r="T358" s="91">
        <f>S358*100/F358</f>
        <v>29.032258064516128</v>
      </c>
      <c r="U358" s="82">
        <v>2</v>
      </c>
      <c r="V358" s="91">
        <f>U358*100/F358</f>
        <v>6.4516129032258061</v>
      </c>
      <c r="W358" s="82">
        <v>30</v>
      </c>
      <c r="X358" s="102">
        <f>W358*100/F358</f>
        <v>96.774193548387103</v>
      </c>
      <c r="Y358" s="82"/>
      <c r="Z358" s="80"/>
      <c r="AA358" s="82">
        <v>1</v>
      </c>
      <c r="AB358" s="656">
        <f>AA358*100/F358</f>
        <v>3.225806451612903</v>
      </c>
      <c r="AC358" s="82"/>
      <c r="AD358" s="102"/>
      <c r="AE358" s="82"/>
      <c r="AF358" s="102"/>
      <c r="AG358" s="82"/>
      <c r="AH358" s="102"/>
      <c r="AI358" s="82"/>
      <c r="AJ358" s="102"/>
      <c r="AK358" s="82">
        <v>5</v>
      </c>
      <c r="AL358" s="656">
        <f>AK358*100/F358</f>
        <v>16.129032258064516</v>
      </c>
      <c r="AM358" s="82"/>
      <c r="AN358" s="102"/>
      <c r="AO358" s="82">
        <v>26</v>
      </c>
      <c r="AP358" s="656">
        <f>AO358*100/F358</f>
        <v>83.870967741935488</v>
      </c>
    </row>
    <row r="359" spans="1:42" ht="24" x14ac:dyDescent="0.2">
      <c r="A359" s="777">
        <v>1</v>
      </c>
      <c r="B359" s="476" t="s">
        <v>550</v>
      </c>
      <c r="C359" s="26" t="s">
        <v>285</v>
      </c>
      <c r="D359" s="27"/>
      <c r="E359" s="27">
        <v>1</v>
      </c>
      <c r="F359" s="59">
        <v>31</v>
      </c>
      <c r="G359" s="77">
        <v>31</v>
      </c>
      <c r="H359" s="62">
        <v>100</v>
      </c>
      <c r="I359" s="81"/>
      <c r="J359" s="102"/>
      <c r="K359" s="82">
        <v>22</v>
      </c>
      <c r="L359" s="656">
        <f>K359*100/F359</f>
        <v>70.967741935483872</v>
      </c>
      <c r="M359" s="82">
        <v>9</v>
      </c>
      <c r="N359" s="656">
        <f>M359*100/F359</f>
        <v>29.032258064516128</v>
      </c>
      <c r="O359" s="82"/>
      <c r="P359" s="91"/>
      <c r="Q359" s="82">
        <v>20</v>
      </c>
      <c r="R359" s="656">
        <f>Q359*100/F359</f>
        <v>64.516129032258064</v>
      </c>
      <c r="S359" s="82">
        <v>9</v>
      </c>
      <c r="T359" s="656">
        <f>S359*100/F359</f>
        <v>29.032258064516128</v>
      </c>
      <c r="U359" s="82">
        <v>2</v>
      </c>
      <c r="V359" s="656">
        <f>U359*100/F359</f>
        <v>6.4516129032258061</v>
      </c>
      <c r="W359" s="82">
        <v>30</v>
      </c>
      <c r="X359" s="102">
        <f>W359*100/F359</f>
        <v>96.774193548387103</v>
      </c>
      <c r="Y359" s="82"/>
      <c r="Z359" s="80"/>
      <c r="AA359" s="82">
        <v>1</v>
      </c>
      <c r="AB359" s="656">
        <f>AA359*100/F359</f>
        <v>3.225806451612903</v>
      </c>
      <c r="AC359" s="82"/>
      <c r="AD359" s="102"/>
      <c r="AE359" s="82"/>
      <c r="AF359" s="102"/>
      <c r="AG359" s="82"/>
      <c r="AH359" s="102"/>
      <c r="AI359" s="82"/>
      <c r="AJ359" s="102"/>
      <c r="AK359" s="82">
        <v>5</v>
      </c>
      <c r="AL359" s="656">
        <f>AK359*100/F359</f>
        <v>16.129032258064516</v>
      </c>
      <c r="AM359" s="82"/>
      <c r="AN359" s="102"/>
      <c r="AO359" s="82">
        <v>26</v>
      </c>
      <c r="AP359" s="656">
        <f>AO359*100/F359</f>
        <v>83.870967741935488</v>
      </c>
    </row>
    <row r="360" spans="1:42" x14ac:dyDescent="0.2">
      <c r="A360" s="321"/>
      <c r="B360" s="330" t="s">
        <v>70</v>
      </c>
      <c r="C360" s="89">
        <v>10</v>
      </c>
      <c r="D360" s="9"/>
      <c r="E360" s="9"/>
      <c r="F360" s="364">
        <v>220</v>
      </c>
      <c r="G360" s="197">
        <v>31</v>
      </c>
      <c r="H360" s="117">
        <f>G360*100/F360</f>
        <v>14.090909090909092</v>
      </c>
      <c r="I360" s="9">
        <v>189</v>
      </c>
      <c r="J360" s="783">
        <f t="shared" ref="J360:J372" si="443">I360*100/F360</f>
        <v>85.909090909090907</v>
      </c>
      <c r="K360" s="349">
        <v>137</v>
      </c>
      <c r="L360" s="427">
        <f t="shared" ref="L360:L362" si="444">K360/F360*100</f>
        <v>62.272727272727266</v>
      </c>
      <c r="M360" s="349">
        <v>83</v>
      </c>
      <c r="N360" s="427">
        <f t="shared" ref="N360:N362" si="445">M360/F360*100</f>
        <v>37.727272727272727</v>
      </c>
      <c r="O360" s="349">
        <v>16</v>
      </c>
      <c r="P360" s="427">
        <f t="shared" ref="P360:P362" si="446">O360*100/F360</f>
        <v>7.2727272727272725</v>
      </c>
      <c r="Q360" s="349">
        <v>104</v>
      </c>
      <c r="R360" s="427">
        <f t="shared" ref="R360:R362" si="447">Q360*100/F360</f>
        <v>47.272727272727273</v>
      </c>
      <c r="S360" s="349">
        <v>90</v>
      </c>
      <c r="T360" s="427">
        <f t="shared" ref="T360:T362" si="448">S360*100/F360</f>
        <v>40.909090909090907</v>
      </c>
      <c r="U360" s="349">
        <v>10</v>
      </c>
      <c r="V360" s="427">
        <f t="shared" ref="V360:V362" si="449">U360*100/F360</f>
        <v>4.5454545454545459</v>
      </c>
      <c r="W360" s="349">
        <v>161</v>
      </c>
      <c r="X360" s="427">
        <f t="shared" ref="X360:X362" si="450">W360*100/F360</f>
        <v>73.181818181818187</v>
      </c>
      <c r="Y360" s="349"/>
      <c r="Z360" s="199"/>
      <c r="AA360" s="349">
        <v>48</v>
      </c>
      <c r="AB360" s="427">
        <f t="shared" ref="AB360:AB362" si="451">AA360*100/F360</f>
        <v>21.818181818181817</v>
      </c>
      <c r="AC360" s="349">
        <v>11</v>
      </c>
      <c r="AD360" s="427">
        <f>AC360*100/F360</f>
        <v>5</v>
      </c>
      <c r="AE360" s="349"/>
      <c r="AF360" s="103"/>
      <c r="AG360" s="349"/>
      <c r="AH360" s="103"/>
      <c r="AI360" s="349">
        <v>62</v>
      </c>
      <c r="AJ360" s="427">
        <f t="shared" ref="AJ360:AJ362" si="452">AI360*100/F360</f>
        <v>28.181818181818183</v>
      </c>
      <c r="AK360" s="349">
        <v>28</v>
      </c>
      <c r="AL360" s="427">
        <f t="shared" ref="AL360:AL362" si="453">AK360*100/F360</f>
        <v>12.727272727272727</v>
      </c>
      <c r="AM360" s="349"/>
      <c r="AN360" s="103"/>
      <c r="AO360" s="349">
        <v>130</v>
      </c>
      <c r="AP360" s="427">
        <f t="shared" ref="AP360:AP362" si="454">AO360*100/F360</f>
        <v>59.090909090909093</v>
      </c>
    </row>
    <row r="361" spans="1:42" x14ac:dyDescent="0.2">
      <c r="A361" s="321"/>
      <c r="B361" s="330" t="s">
        <v>22</v>
      </c>
      <c r="C361" s="330">
        <v>1</v>
      </c>
      <c r="D361" s="9"/>
      <c r="E361" s="9">
        <v>1</v>
      </c>
      <c r="F361" s="9">
        <v>31</v>
      </c>
      <c r="G361" s="9">
        <v>31</v>
      </c>
      <c r="H361" s="774">
        <f>G361*100/F361</f>
        <v>100</v>
      </c>
      <c r="I361" s="200"/>
      <c r="J361" s="823"/>
      <c r="K361" s="9">
        <v>22</v>
      </c>
      <c r="L361" s="427">
        <f t="shared" si="444"/>
        <v>70.967741935483872</v>
      </c>
      <c r="M361" s="414">
        <v>9</v>
      </c>
      <c r="N361" s="427">
        <f t="shared" si="445"/>
        <v>29.032258064516132</v>
      </c>
      <c r="O361" s="9">
        <v>1</v>
      </c>
      <c r="P361" s="427">
        <f t="shared" si="446"/>
        <v>3.225806451612903</v>
      </c>
      <c r="Q361" s="9">
        <v>17</v>
      </c>
      <c r="R361" s="427">
        <f t="shared" si="447"/>
        <v>54.838709677419352</v>
      </c>
      <c r="S361" s="9">
        <v>10</v>
      </c>
      <c r="T361" s="427">
        <f t="shared" si="448"/>
        <v>32.258064516129032</v>
      </c>
      <c r="U361" s="9">
        <v>3</v>
      </c>
      <c r="V361" s="427">
        <f t="shared" si="449"/>
        <v>9.67741935483871</v>
      </c>
      <c r="W361" s="9">
        <v>16</v>
      </c>
      <c r="X361" s="427">
        <f t="shared" si="450"/>
        <v>51.612903225806448</v>
      </c>
      <c r="Y361" s="9"/>
      <c r="Z361" s="103"/>
      <c r="AA361" s="9">
        <v>15</v>
      </c>
      <c r="AB361" s="427">
        <f t="shared" si="451"/>
        <v>48.387096774193552</v>
      </c>
      <c r="AC361" s="9"/>
      <c r="AD361" s="414"/>
      <c r="AE361" s="9"/>
      <c r="AF361" s="103"/>
      <c r="AG361" s="9"/>
      <c r="AH361" s="103"/>
      <c r="AI361" s="9">
        <v>2</v>
      </c>
      <c r="AJ361" s="427">
        <f t="shared" si="452"/>
        <v>6.4516129032258061</v>
      </c>
      <c r="AK361" s="9">
        <v>4</v>
      </c>
      <c r="AL361" s="427">
        <f t="shared" si="453"/>
        <v>12.903225806451612</v>
      </c>
      <c r="AM361" s="9"/>
      <c r="AN361" s="103"/>
      <c r="AO361" s="9">
        <v>25</v>
      </c>
      <c r="AP361" s="427">
        <f t="shared" si="454"/>
        <v>80.645161290322577</v>
      </c>
    </row>
    <row r="362" spans="1:42" x14ac:dyDescent="0.2">
      <c r="A362" s="321"/>
      <c r="B362" s="330" t="s">
        <v>23</v>
      </c>
      <c r="C362" s="330">
        <v>9</v>
      </c>
      <c r="D362" s="9">
        <v>9</v>
      </c>
      <c r="E362" s="9"/>
      <c r="F362" s="9">
        <v>189</v>
      </c>
      <c r="G362" s="9"/>
      <c r="H362" s="647"/>
      <c r="I362" s="9">
        <v>189</v>
      </c>
      <c r="J362" s="783">
        <f t="shared" si="443"/>
        <v>100</v>
      </c>
      <c r="K362" s="9">
        <v>115</v>
      </c>
      <c r="L362" s="427">
        <f t="shared" si="444"/>
        <v>60.846560846560848</v>
      </c>
      <c r="M362" s="414">
        <v>74</v>
      </c>
      <c r="N362" s="427">
        <f t="shared" si="445"/>
        <v>39.153439153439152</v>
      </c>
      <c r="O362" s="9">
        <v>15</v>
      </c>
      <c r="P362" s="427">
        <f t="shared" si="446"/>
        <v>7.9365079365079367</v>
      </c>
      <c r="Q362" s="9">
        <v>87</v>
      </c>
      <c r="R362" s="427">
        <f t="shared" si="447"/>
        <v>46.031746031746032</v>
      </c>
      <c r="S362" s="9">
        <v>80</v>
      </c>
      <c r="T362" s="427">
        <f t="shared" si="448"/>
        <v>42.328042328042329</v>
      </c>
      <c r="U362" s="9">
        <v>7</v>
      </c>
      <c r="V362" s="427">
        <f t="shared" si="449"/>
        <v>3.7037037037037037</v>
      </c>
      <c r="W362" s="9">
        <v>145</v>
      </c>
      <c r="X362" s="427">
        <f t="shared" si="450"/>
        <v>76.719576719576722</v>
      </c>
      <c r="Y362" s="9"/>
      <c r="Z362" s="103"/>
      <c r="AA362" s="9">
        <v>33</v>
      </c>
      <c r="AB362" s="427">
        <f t="shared" si="451"/>
        <v>17.460317460317459</v>
      </c>
      <c r="AC362" s="9">
        <v>11</v>
      </c>
      <c r="AD362" s="427">
        <f>AC362*100/F362</f>
        <v>5.8201058201058204</v>
      </c>
      <c r="AE362" s="9"/>
      <c r="AF362" s="103"/>
      <c r="AG362" s="9"/>
      <c r="AH362" s="103"/>
      <c r="AI362" s="9">
        <v>60</v>
      </c>
      <c r="AJ362" s="427">
        <f t="shared" si="452"/>
        <v>31.746031746031747</v>
      </c>
      <c r="AK362" s="9">
        <v>24</v>
      </c>
      <c r="AL362" s="427">
        <f t="shared" si="453"/>
        <v>12.698412698412698</v>
      </c>
      <c r="AM362" s="9"/>
      <c r="AN362" s="103"/>
      <c r="AO362" s="9">
        <v>105</v>
      </c>
      <c r="AP362" s="427">
        <f t="shared" si="454"/>
        <v>55.555555555555557</v>
      </c>
    </row>
    <row r="363" spans="1:42" ht="24" x14ac:dyDescent="0.2">
      <c r="A363" s="805">
        <v>1</v>
      </c>
      <c r="B363" s="833" t="s">
        <v>512</v>
      </c>
      <c r="C363" s="23" t="s">
        <v>493</v>
      </c>
      <c r="D363" s="9"/>
      <c r="E363" s="9">
        <v>1</v>
      </c>
      <c r="F363" s="9">
        <v>31</v>
      </c>
      <c r="G363" s="9">
        <v>31</v>
      </c>
      <c r="H363" s="665">
        <f t="shared" ref="H363:H372" si="455">G363*100/F363</f>
        <v>100</v>
      </c>
      <c r="I363" s="9"/>
      <c r="J363" s="9"/>
      <c r="K363" s="417">
        <v>22</v>
      </c>
      <c r="L363" s="379">
        <f>K363/F363*100</f>
        <v>70.967741935483872</v>
      </c>
      <c r="M363" s="417">
        <v>9</v>
      </c>
      <c r="N363" s="379">
        <f>M363/F363*100</f>
        <v>29.032258064516132</v>
      </c>
      <c r="O363" s="417">
        <v>1</v>
      </c>
      <c r="P363" s="379">
        <f>O363*100/F363</f>
        <v>3.225806451612903</v>
      </c>
      <c r="Q363" s="417">
        <v>17</v>
      </c>
      <c r="R363" s="379">
        <f>Q363*100/F363</f>
        <v>54.838709677419352</v>
      </c>
      <c r="S363" s="417">
        <v>10</v>
      </c>
      <c r="T363" s="379">
        <f>S363*100/F363</f>
        <v>32.258064516129032</v>
      </c>
      <c r="U363" s="417">
        <v>3</v>
      </c>
      <c r="V363" s="379">
        <f>U363*100/F363</f>
        <v>9.67741935483871</v>
      </c>
      <c r="W363" s="417">
        <v>16</v>
      </c>
      <c r="X363" s="379">
        <f>W363*100/F363</f>
        <v>51.612903225806448</v>
      </c>
      <c r="Y363" s="417"/>
      <c r="Z363" s="377"/>
      <c r="AA363" s="417">
        <v>15</v>
      </c>
      <c r="AB363" s="379">
        <f>AA363*100/F363</f>
        <v>48.387096774193552</v>
      </c>
      <c r="AC363" s="417">
        <v>0</v>
      </c>
      <c r="AD363" s="424">
        <v>0</v>
      </c>
      <c r="AE363" s="417"/>
      <c r="AF363" s="377"/>
      <c r="AG363" s="207"/>
      <c r="AH363" s="377"/>
      <c r="AI363" s="417">
        <v>2</v>
      </c>
      <c r="AJ363" s="379">
        <f>AI363*100/F363</f>
        <v>6.4516129032258061</v>
      </c>
      <c r="AK363" s="417">
        <v>4</v>
      </c>
      <c r="AL363" s="379">
        <f>AK363*100/F363</f>
        <v>12.903225806451612</v>
      </c>
      <c r="AM363" s="417"/>
      <c r="AN363" s="377"/>
      <c r="AO363" s="417">
        <v>25</v>
      </c>
      <c r="AP363" s="379">
        <f>AO363*100/F363</f>
        <v>80.645161290322577</v>
      </c>
    </row>
    <row r="364" spans="1:42" x14ac:dyDescent="0.2">
      <c r="A364" s="805">
        <v>2</v>
      </c>
      <c r="B364" s="834"/>
      <c r="C364" s="23" t="s">
        <v>134</v>
      </c>
      <c r="D364" s="799">
        <v>1</v>
      </c>
      <c r="E364" s="56"/>
      <c r="F364" s="55">
        <v>21</v>
      </c>
      <c r="G364" s="55"/>
      <c r="H364" s="665">
        <f t="shared" si="455"/>
        <v>0</v>
      </c>
      <c r="I364" s="55">
        <v>21</v>
      </c>
      <c r="J364" s="785">
        <f t="shared" si="443"/>
        <v>100</v>
      </c>
      <c r="K364" s="417">
        <v>12</v>
      </c>
      <c r="L364" s="379">
        <f t="shared" ref="L364:L372" si="456">K364/F364*100</f>
        <v>57.142857142857139</v>
      </c>
      <c r="M364" s="417">
        <v>9</v>
      </c>
      <c r="N364" s="379">
        <f>M364/I364*100</f>
        <v>42.857142857142854</v>
      </c>
      <c r="O364" s="417">
        <v>0</v>
      </c>
      <c r="P364" s="379">
        <f t="shared" ref="P364:P372" si="457">O364*100/F364</f>
        <v>0</v>
      </c>
      <c r="Q364" s="417">
        <v>9</v>
      </c>
      <c r="R364" s="379">
        <f t="shared" ref="R364:R372" si="458">Q364*100/F364</f>
        <v>42.857142857142854</v>
      </c>
      <c r="S364" s="417">
        <v>12</v>
      </c>
      <c r="T364" s="379">
        <f t="shared" ref="T364:T372" si="459">S364*100/F364</f>
        <v>57.142857142857146</v>
      </c>
      <c r="U364" s="417">
        <v>0</v>
      </c>
      <c r="V364" s="379">
        <f t="shared" ref="V364:V372" si="460">U364*100/F364</f>
        <v>0</v>
      </c>
      <c r="W364" s="417">
        <v>18</v>
      </c>
      <c r="X364" s="379">
        <f t="shared" ref="X364:X372" si="461">W364*100/F364</f>
        <v>85.714285714285708</v>
      </c>
      <c r="Y364" s="417"/>
      <c r="Z364" s="377"/>
      <c r="AA364" s="417">
        <v>3</v>
      </c>
      <c r="AB364" s="379">
        <f t="shared" ref="AB364:AB372" si="462">AA364*100/F364</f>
        <v>14.285714285714286</v>
      </c>
      <c r="AC364" s="417">
        <v>0</v>
      </c>
      <c r="AD364" s="424">
        <v>0</v>
      </c>
      <c r="AE364" s="417"/>
      <c r="AF364" s="377"/>
      <c r="AG364" s="207"/>
      <c r="AH364" s="377"/>
      <c r="AI364" s="417">
        <v>5</v>
      </c>
      <c r="AJ364" s="379">
        <f t="shared" ref="AJ364:AJ372" si="463">AI364*100/F364</f>
        <v>23.80952380952381</v>
      </c>
      <c r="AK364" s="417">
        <v>2</v>
      </c>
      <c r="AL364" s="379">
        <f t="shared" ref="AL364:AL372" si="464">AK364*100/F364</f>
        <v>9.5238095238095237</v>
      </c>
      <c r="AM364" s="417"/>
      <c r="AN364" s="377"/>
      <c r="AO364" s="417">
        <v>14</v>
      </c>
      <c r="AP364" s="379">
        <f t="shared" ref="AP364:AP372" si="465">AO364*100/F364</f>
        <v>66.666666666666671</v>
      </c>
    </row>
    <row r="365" spans="1:42" x14ac:dyDescent="0.2">
      <c r="A365" s="805">
        <v>3</v>
      </c>
      <c r="B365" s="834"/>
      <c r="C365" s="23" t="s">
        <v>288</v>
      </c>
      <c r="D365" s="799">
        <v>1</v>
      </c>
      <c r="E365" s="56"/>
      <c r="F365" s="55">
        <v>31</v>
      </c>
      <c r="G365" s="55"/>
      <c r="H365" s="665">
        <f t="shared" si="455"/>
        <v>0</v>
      </c>
      <c r="I365" s="55">
        <v>31</v>
      </c>
      <c r="J365" s="785">
        <f t="shared" si="443"/>
        <v>100</v>
      </c>
      <c r="K365" s="417">
        <v>18</v>
      </c>
      <c r="L365" s="379">
        <f t="shared" si="456"/>
        <v>58.064516129032263</v>
      </c>
      <c r="M365" s="417">
        <v>13</v>
      </c>
      <c r="N365" s="379">
        <f t="shared" ref="N365:N372" si="466">M365/I365*100</f>
        <v>41.935483870967744</v>
      </c>
      <c r="O365" s="417">
        <v>5</v>
      </c>
      <c r="P365" s="379">
        <f t="shared" si="457"/>
        <v>16.129032258064516</v>
      </c>
      <c r="Q365" s="417">
        <v>12</v>
      </c>
      <c r="R365" s="379">
        <f t="shared" si="458"/>
        <v>38.70967741935484</v>
      </c>
      <c r="S365" s="417">
        <v>13</v>
      </c>
      <c r="T365" s="379">
        <f t="shared" si="459"/>
        <v>41.935483870967744</v>
      </c>
      <c r="U365" s="417">
        <v>1</v>
      </c>
      <c r="V365" s="379">
        <f t="shared" si="460"/>
        <v>3.225806451612903</v>
      </c>
      <c r="W365" s="417">
        <v>31</v>
      </c>
      <c r="X365" s="379">
        <f t="shared" si="461"/>
        <v>100</v>
      </c>
      <c r="Y365" s="417"/>
      <c r="Z365" s="377"/>
      <c r="AA365" s="417">
        <v>0</v>
      </c>
      <c r="AB365" s="379">
        <f t="shared" si="462"/>
        <v>0</v>
      </c>
      <c r="AC365" s="417">
        <v>0</v>
      </c>
      <c r="AD365" s="424">
        <v>0</v>
      </c>
      <c r="AE365" s="446"/>
      <c r="AF365" s="377"/>
      <c r="AG365" s="207"/>
      <c r="AH365" s="377"/>
      <c r="AI365" s="417">
        <v>6</v>
      </c>
      <c r="AJ365" s="379">
        <f t="shared" si="463"/>
        <v>19.35483870967742</v>
      </c>
      <c r="AK365" s="417">
        <v>3</v>
      </c>
      <c r="AL365" s="379">
        <f t="shared" si="464"/>
        <v>9.67741935483871</v>
      </c>
      <c r="AM365" s="417"/>
      <c r="AN365" s="377"/>
      <c r="AO365" s="417">
        <v>22</v>
      </c>
      <c r="AP365" s="379">
        <f t="shared" si="465"/>
        <v>70.967741935483872</v>
      </c>
    </row>
    <row r="366" spans="1:42" x14ac:dyDescent="0.2">
      <c r="A366" s="805">
        <v>4</v>
      </c>
      <c r="B366" s="834"/>
      <c r="C366" s="23" t="s">
        <v>287</v>
      </c>
      <c r="D366" s="799">
        <v>1</v>
      </c>
      <c r="E366" s="55"/>
      <c r="F366" s="55">
        <v>21</v>
      </c>
      <c r="G366" s="55"/>
      <c r="H366" s="665">
        <f t="shared" si="455"/>
        <v>0</v>
      </c>
      <c r="I366" s="55">
        <v>21</v>
      </c>
      <c r="J366" s="785">
        <f t="shared" si="443"/>
        <v>100</v>
      </c>
      <c r="K366" s="417">
        <v>15</v>
      </c>
      <c r="L366" s="379">
        <f t="shared" si="456"/>
        <v>71.428571428571431</v>
      </c>
      <c r="M366" s="417">
        <v>6</v>
      </c>
      <c r="N366" s="379">
        <f t="shared" si="466"/>
        <v>28.571428571428569</v>
      </c>
      <c r="O366" s="417">
        <v>3</v>
      </c>
      <c r="P366" s="379">
        <f t="shared" si="457"/>
        <v>14.285714285714286</v>
      </c>
      <c r="Q366" s="417">
        <v>8</v>
      </c>
      <c r="R366" s="379">
        <f t="shared" si="458"/>
        <v>38.095238095238095</v>
      </c>
      <c r="S366" s="417">
        <v>9</v>
      </c>
      <c r="T366" s="379">
        <f t="shared" si="459"/>
        <v>42.857142857142854</v>
      </c>
      <c r="U366" s="417">
        <v>1</v>
      </c>
      <c r="V366" s="379">
        <f t="shared" si="460"/>
        <v>4.7619047619047619</v>
      </c>
      <c r="W366" s="417">
        <v>8</v>
      </c>
      <c r="X366" s="379">
        <f t="shared" si="461"/>
        <v>38.095238095238095</v>
      </c>
      <c r="Y366" s="417"/>
      <c r="Z366" s="377"/>
      <c r="AA366" s="417">
        <v>13</v>
      </c>
      <c r="AB366" s="379">
        <f t="shared" si="462"/>
        <v>61.904761904761905</v>
      </c>
      <c r="AC366" s="417">
        <v>0</v>
      </c>
      <c r="AD366" s="424">
        <v>0</v>
      </c>
      <c r="AE366" s="417"/>
      <c r="AF366" s="377"/>
      <c r="AG366" s="207"/>
      <c r="AH366" s="377"/>
      <c r="AI366" s="417">
        <v>11</v>
      </c>
      <c r="AJ366" s="379">
        <f t="shared" si="463"/>
        <v>52.38095238095238</v>
      </c>
      <c r="AK366" s="417">
        <v>5</v>
      </c>
      <c r="AL366" s="379">
        <f t="shared" si="464"/>
        <v>23.80952380952381</v>
      </c>
      <c r="AM366" s="417"/>
      <c r="AN366" s="377"/>
      <c r="AO366" s="417">
        <v>5</v>
      </c>
      <c r="AP366" s="379">
        <f t="shared" si="465"/>
        <v>23.80952380952381</v>
      </c>
    </row>
    <row r="367" spans="1:42" x14ac:dyDescent="0.2">
      <c r="A367" s="805">
        <v>5</v>
      </c>
      <c r="B367" s="834"/>
      <c r="C367" s="23" t="s">
        <v>289</v>
      </c>
      <c r="D367" s="799">
        <v>1</v>
      </c>
      <c r="E367" s="55"/>
      <c r="F367" s="55">
        <v>21</v>
      </c>
      <c r="G367" s="55"/>
      <c r="H367" s="665">
        <f t="shared" si="455"/>
        <v>0</v>
      </c>
      <c r="I367" s="55">
        <v>21</v>
      </c>
      <c r="J367" s="785">
        <f t="shared" si="443"/>
        <v>100</v>
      </c>
      <c r="K367" s="417">
        <v>15</v>
      </c>
      <c r="L367" s="379">
        <f t="shared" si="456"/>
        <v>71.428571428571431</v>
      </c>
      <c r="M367" s="417">
        <v>6</v>
      </c>
      <c r="N367" s="379">
        <f t="shared" si="466"/>
        <v>28.571428571428569</v>
      </c>
      <c r="O367" s="417">
        <v>0</v>
      </c>
      <c r="P367" s="379">
        <f t="shared" si="457"/>
        <v>0</v>
      </c>
      <c r="Q367" s="417">
        <v>7</v>
      </c>
      <c r="R367" s="379">
        <f t="shared" si="458"/>
        <v>33.333333333333336</v>
      </c>
      <c r="S367" s="417">
        <v>11</v>
      </c>
      <c r="T367" s="379">
        <f t="shared" si="459"/>
        <v>52.38095238095238</v>
      </c>
      <c r="U367" s="417">
        <v>3</v>
      </c>
      <c r="V367" s="379">
        <f t="shared" si="460"/>
        <v>14.285714285714286</v>
      </c>
      <c r="W367" s="417">
        <v>10</v>
      </c>
      <c r="X367" s="379">
        <f t="shared" si="461"/>
        <v>47.61904761904762</v>
      </c>
      <c r="Y367" s="417"/>
      <c r="Z367" s="377"/>
      <c r="AA367" s="417">
        <v>0</v>
      </c>
      <c r="AB367" s="379">
        <f t="shared" si="462"/>
        <v>0</v>
      </c>
      <c r="AC367" s="417">
        <v>11</v>
      </c>
      <c r="AD367" s="379">
        <f>AC367*100/F367</f>
        <v>52.38095238095238</v>
      </c>
      <c r="AE367" s="417"/>
      <c r="AF367" s="377"/>
      <c r="AG367" s="207"/>
      <c r="AH367" s="377"/>
      <c r="AI367" s="417">
        <v>7</v>
      </c>
      <c r="AJ367" s="379">
        <f t="shared" si="463"/>
        <v>33.333333333333336</v>
      </c>
      <c r="AK367" s="417">
        <v>1</v>
      </c>
      <c r="AL367" s="379">
        <f t="shared" si="464"/>
        <v>4.7619047619047619</v>
      </c>
      <c r="AM367" s="417"/>
      <c r="AN367" s="377"/>
      <c r="AO367" s="417">
        <v>13</v>
      </c>
      <c r="AP367" s="379">
        <f t="shared" si="465"/>
        <v>61.904761904761905</v>
      </c>
    </row>
    <row r="368" spans="1:42" x14ac:dyDescent="0.2">
      <c r="A368" s="805">
        <v>6</v>
      </c>
      <c r="B368" s="834"/>
      <c r="C368" s="23" t="s">
        <v>81</v>
      </c>
      <c r="D368" s="799">
        <v>1</v>
      </c>
      <c r="E368" s="55"/>
      <c r="F368" s="55">
        <v>21</v>
      </c>
      <c r="G368" s="55"/>
      <c r="H368" s="665">
        <f t="shared" si="455"/>
        <v>0</v>
      </c>
      <c r="I368" s="55">
        <v>21</v>
      </c>
      <c r="J368" s="785">
        <f t="shared" si="443"/>
        <v>100</v>
      </c>
      <c r="K368" s="417">
        <v>11</v>
      </c>
      <c r="L368" s="379">
        <f t="shared" si="456"/>
        <v>52.380952380952387</v>
      </c>
      <c r="M368" s="417">
        <v>10</v>
      </c>
      <c r="N368" s="379">
        <f t="shared" si="466"/>
        <v>47.619047619047613</v>
      </c>
      <c r="O368" s="417">
        <v>1</v>
      </c>
      <c r="P368" s="379">
        <f t="shared" si="457"/>
        <v>4.7619047619047619</v>
      </c>
      <c r="Q368" s="417">
        <v>11</v>
      </c>
      <c r="R368" s="379">
        <f t="shared" si="458"/>
        <v>52.38095238095238</v>
      </c>
      <c r="S368" s="417">
        <v>9</v>
      </c>
      <c r="T368" s="379">
        <f t="shared" si="459"/>
        <v>42.857142857142854</v>
      </c>
      <c r="U368" s="417">
        <v>0</v>
      </c>
      <c r="V368" s="379">
        <f t="shared" si="460"/>
        <v>0</v>
      </c>
      <c r="W368" s="417">
        <v>21</v>
      </c>
      <c r="X368" s="379">
        <f t="shared" si="461"/>
        <v>100</v>
      </c>
      <c r="Y368" s="417"/>
      <c r="Z368" s="377"/>
      <c r="AA368" s="417">
        <v>0</v>
      </c>
      <c r="AB368" s="379">
        <f t="shared" si="462"/>
        <v>0</v>
      </c>
      <c r="AC368" s="417">
        <v>0</v>
      </c>
      <c r="AD368" s="424">
        <v>0</v>
      </c>
      <c r="AE368" s="417"/>
      <c r="AF368" s="377"/>
      <c r="AG368" s="207"/>
      <c r="AH368" s="377"/>
      <c r="AI368" s="417">
        <v>1</v>
      </c>
      <c r="AJ368" s="379">
        <f t="shared" si="463"/>
        <v>4.7619047619047619</v>
      </c>
      <c r="AK368" s="417">
        <v>4</v>
      </c>
      <c r="AL368" s="379">
        <f t="shared" si="464"/>
        <v>19.047619047619047</v>
      </c>
      <c r="AM368" s="417"/>
      <c r="AN368" s="377"/>
      <c r="AO368" s="417">
        <v>16</v>
      </c>
      <c r="AP368" s="379">
        <f t="shared" si="465"/>
        <v>76.19047619047619</v>
      </c>
    </row>
    <row r="369" spans="1:42" x14ac:dyDescent="0.2">
      <c r="A369" s="805">
        <v>7</v>
      </c>
      <c r="B369" s="834"/>
      <c r="C369" s="23" t="s">
        <v>290</v>
      </c>
      <c r="D369" s="799">
        <v>1</v>
      </c>
      <c r="E369" s="55"/>
      <c r="F369" s="55">
        <v>21</v>
      </c>
      <c r="G369" s="55"/>
      <c r="H369" s="665">
        <f t="shared" si="455"/>
        <v>0</v>
      </c>
      <c r="I369" s="55">
        <v>21</v>
      </c>
      <c r="J369" s="785">
        <f t="shared" si="443"/>
        <v>100</v>
      </c>
      <c r="K369" s="417">
        <v>13</v>
      </c>
      <c r="L369" s="379">
        <f t="shared" si="456"/>
        <v>61.904761904761905</v>
      </c>
      <c r="M369" s="417">
        <v>8</v>
      </c>
      <c r="N369" s="379">
        <f t="shared" si="466"/>
        <v>38.095238095238095</v>
      </c>
      <c r="O369" s="417">
        <v>3</v>
      </c>
      <c r="P369" s="379">
        <f t="shared" si="457"/>
        <v>14.285714285714286</v>
      </c>
      <c r="Q369" s="417">
        <v>11</v>
      </c>
      <c r="R369" s="379">
        <f t="shared" si="458"/>
        <v>52.38095238095238</v>
      </c>
      <c r="S369" s="417">
        <v>6</v>
      </c>
      <c r="T369" s="379">
        <f t="shared" si="459"/>
        <v>28.571428571428573</v>
      </c>
      <c r="U369" s="417">
        <v>1</v>
      </c>
      <c r="V369" s="379">
        <f t="shared" si="460"/>
        <v>4.7619047619047619</v>
      </c>
      <c r="W369" s="417">
        <v>21</v>
      </c>
      <c r="X369" s="379">
        <f t="shared" si="461"/>
        <v>100</v>
      </c>
      <c r="Y369" s="417"/>
      <c r="Z369" s="377"/>
      <c r="AA369" s="417">
        <v>0</v>
      </c>
      <c r="AB369" s="379">
        <f t="shared" si="462"/>
        <v>0</v>
      </c>
      <c r="AC369" s="417">
        <v>0</v>
      </c>
      <c r="AD369" s="424">
        <v>0</v>
      </c>
      <c r="AE369" s="446"/>
      <c r="AF369" s="377"/>
      <c r="AG369" s="207"/>
      <c r="AH369" s="377"/>
      <c r="AI369" s="417">
        <v>13</v>
      </c>
      <c r="AJ369" s="379">
        <f t="shared" si="463"/>
        <v>61.904761904761905</v>
      </c>
      <c r="AK369" s="417">
        <v>3</v>
      </c>
      <c r="AL369" s="379">
        <f t="shared" si="464"/>
        <v>14.285714285714286</v>
      </c>
      <c r="AM369" s="417"/>
      <c r="AN369" s="377"/>
      <c r="AO369" s="417">
        <v>5</v>
      </c>
      <c r="AP369" s="379">
        <f t="shared" si="465"/>
        <v>23.80952380952381</v>
      </c>
    </row>
    <row r="370" spans="1:42" x14ac:dyDescent="0.2">
      <c r="A370" s="805">
        <v>8</v>
      </c>
      <c r="B370" s="834"/>
      <c r="C370" s="23" t="s">
        <v>291</v>
      </c>
      <c r="D370" s="799">
        <v>1</v>
      </c>
      <c r="E370" s="55"/>
      <c r="F370" s="55">
        <v>21</v>
      </c>
      <c r="G370" s="55"/>
      <c r="H370" s="665">
        <f t="shared" si="455"/>
        <v>0</v>
      </c>
      <c r="I370" s="55">
        <v>21</v>
      </c>
      <c r="J370" s="785">
        <f t="shared" si="443"/>
        <v>100</v>
      </c>
      <c r="K370" s="417">
        <v>13</v>
      </c>
      <c r="L370" s="379">
        <f t="shared" si="456"/>
        <v>61.904761904761905</v>
      </c>
      <c r="M370" s="417">
        <v>8</v>
      </c>
      <c r="N370" s="379">
        <f t="shared" si="466"/>
        <v>38.095238095238095</v>
      </c>
      <c r="O370" s="417">
        <v>2</v>
      </c>
      <c r="P370" s="379">
        <f t="shared" si="457"/>
        <v>9.5238095238095237</v>
      </c>
      <c r="Q370" s="417">
        <v>12</v>
      </c>
      <c r="R370" s="379">
        <f t="shared" si="458"/>
        <v>57.142857142857146</v>
      </c>
      <c r="S370" s="417">
        <v>6</v>
      </c>
      <c r="T370" s="379">
        <f t="shared" si="459"/>
        <v>28.571428571428573</v>
      </c>
      <c r="U370" s="417">
        <v>1</v>
      </c>
      <c r="V370" s="379">
        <f t="shared" si="460"/>
        <v>4.7619047619047619</v>
      </c>
      <c r="W370" s="417">
        <v>21</v>
      </c>
      <c r="X370" s="379">
        <f t="shared" si="461"/>
        <v>100</v>
      </c>
      <c r="Y370" s="417"/>
      <c r="Z370" s="377"/>
      <c r="AA370" s="417">
        <v>0</v>
      </c>
      <c r="AB370" s="379">
        <f t="shared" si="462"/>
        <v>0</v>
      </c>
      <c r="AC370" s="417">
        <v>0</v>
      </c>
      <c r="AD370" s="424">
        <v>0</v>
      </c>
      <c r="AE370" s="417"/>
      <c r="AF370" s="377"/>
      <c r="AG370" s="207"/>
      <c r="AH370" s="377"/>
      <c r="AI370" s="417">
        <v>8</v>
      </c>
      <c r="AJ370" s="379">
        <f t="shared" si="463"/>
        <v>38.095238095238095</v>
      </c>
      <c r="AK370" s="417">
        <v>3</v>
      </c>
      <c r="AL370" s="379">
        <f t="shared" si="464"/>
        <v>14.285714285714286</v>
      </c>
      <c r="AM370" s="417"/>
      <c r="AN370" s="377"/>
      <c r="AO370" s="417">
        <v>10</v>
      </c>
      <c r="AP370" s="379">
        <f t="shared" si="465"/>
        <v>47.61904761904762</v>
      </c>
    </row>
    <row r="371" spans="1:42" x14ac:dyDescent="0.2">
      <c r="A371" s="805">
        <v>9</v>
      </c>
      <c r="B371" s="834"/>
      <c r="C371" s="23" t="s">
        <v>292</v>
      </c>
      <c r="D371" s="799">
        <v>1</v>
      </c>
      <c r="E371" s="55"/>
      <c r="F371" s="55">
        <v>21</v>
      </c>
      <c r="G371" s="55"/>
      <c r="H371" s="665">
        <f t="shared" si="455"/>
        <v>0</v>
      </c>
      <c r="I371" s="55">
        <v>21</v>
      </c>
      <c r="J371" s="785">
        <f t="shared" si="443"/>
        <v>100</v>
      </c>
      <c r="K371" s="417">
        <v>12</v>
      </c>
      <c r="L371" s="379">
        <f t="shared" si="456"/>
        <v>57.142857142857139</v>
      </c>
      <c r="M371" s="417">
        <v>9</v>
      </c>
      <c r="N371" s="379">
        <f t="shared" si="466"/>
        <v>42.857142857142854</v>
      </c>
      <c r="O371" s="417">
        <v>1</v>
      </c>
      <c r="P371" s="379">
        <f t="shared" si="457"/>
        <v>4.7619047619047619</v>
      </c>
      <c r="Q371" s="417">
        <v>11</v>
      </c>
      <c r="R371" s="379">
        <f t="shared" si="458"/>
        <v>52.38095238095238</v>
      </c>
      <c r="S371" s="417">
        <v>8</v>
      </c>
      <c r="T371" s="379">
        <f t="shared" si="459"/>
        <v>38.095238095238095</v>
      </c>
      <c r="U371" s="417">
        <v>1</v>
      </c>
      <c r="V371" s="379">
        <f t="shared" si="460"/>
        <v>4.7619047619047619</v>
      </c>
      <c r="W371" s="417">
        <v>6</v>
      </c>
      <c r="X371" s="379">
        <f t="shared" si="461"/>
        <v>28.571428571428573</v>
      </c>
      <c r="Y371" s="417"/>
      <c r="Z371" s="377"/>
      <c r="AA371" s="417">
        <v>15</v>
      </c>
      <c r="AB371" s="379">
        <f t="shared" si="462"/>
        <v>71.428571428571431</v>
      </c>
      <c r="AC371" s="417">
        <v>0</v>
      </c>
      <c r="AD371" s="424">
        <v>0</v>
      </c>
      <c r="AE371" s="417"/>
      <c r="AF371" s="377"/>
      <c r="AG371" s="207"/>
      <c r="AH371" s="377"/>
      <c r="AI371" s="417">
        <v>2</v>
      </c>
      <c r="AJ371" s="379">
        <f t="shared" si="463"/>
        <v>9.5238095238095237</v>
      </c>
      <c r="AK371" s="417">
        <v>3</v>
      </c>
      <c r="AL371" s="379">
        <f t="shared" si="464"/>
        <v>14.285714285714286</v>
      </c>
      <c r="AM371" s="417"/>
      <c r="AN371" s="377"/>
      <c r="AO371" s="417">
        <v>16</v>
      </c>
      <c r="AP371" s="379">
        <f t="shared" si="465"/>
        <v>76.19047619047619</v>
      </c>
    </row>
    <row r="372" spans="1:42" x14ac:dyDescent="0.2">
      <c r="A372" s="805">
        <v>10</v>
      </c>
      <c r="B372" s="834"/>
      <c r="C372" s="23" t="s">
        <v>293</v>
      </c>
      <c r="D372" s="799">
        <v>1</v>
      </c>
      <c r="E372" s="55"/>
      <c r="F372" s="55">
        <v>11</v>
      </c>
      <c r="G372" s="55"/>
      <c r="H372" s="665">
        <f t="shared" si="455"/>
        <v>0</v>
      </c>
      <c r="I372" s="55">
        <v>11</v>
      </c>
      <c r="J372" s="785">
        <f t="shared" si="443"/>
        <v>100</v>
      </c>
      <c r="K372" s="417">
        <v>6</v>
      </c>
      <c r="L372" s="379">
        <f t="shared" si="456"/>
        <v>54.54545454545454</v>
      </c>
      <c r="M372" s="417">
        <v>5</v>
      </c>
      <c r="N372" s="379">
        <f t="shared" si="466"/>
        <v>45.454545454545453</v>
      </c>
      <c r="O372" s="417">
        <v>0</v>
      </c>
      <c r="P372" s="379">
        <f t="shared" si="457"/>
        <v>0</v>
      </c>
      <c r="Q372" s="417">
        <v>6</v>
      </c>
      <c r="R372" s="379">
        <f t="shared" si="458"/>
        <v>54.545454545454547</v>
      </c>
      <c r="S372" s="417">
        <v>5</v>
      </c>
      <c r="T372" s="379">
        <f t="shared" si="459"/>
        <v>45.454545454545453</v>
      </c>
      <c r="U372" s="417">
        <v>0</v>
      </c>
      <c r="V372" s="379">
        <f t="shared" si="460"/>
        <v>0</v>
      </c>
      <c r="W372" s="417">
        <v>9</v>
      </c>
      <c r="X372" s="379">
        <f t="shared" si="461"/>
        <v>81.818181818181813</v>
      </c>
      <c r="Y372" s="417"/>
      <c r="Z372" s="377"/>
      <c r="AA372" s="417">
        <v>2</v>
      </c>
      <c r="AB372" s="379">
        <f t="shared" si="462"/>
        <v>18.181818181818183</v>
      </c>
      <c r="AC372" s="417">
        <v>0</v>
      </c>
      <c r="AD372" s="424">
        <v>0</v>
      </c>
      <c r="AE372" s="417"/>
      <c r="AF372" s="377"/>
      <c r="AG372" s="207"/>
      <c r="AH372" s="377"/>
      <c r="AI372" s="417">
        <v>7</v>
      </c>
      <c r="AJ372" s="379">
        <f t="shared" si="463"/>
        <v>63.636363636363633</v>
      </c>
      <c r="AK372" s="417">
        <v>0</v>
      </c>
      <c r="AL372" s="379">
        <f t="shared" si="464"/>
        <v>0</v>
      </c>
      <c r="AM372" s="417"/>
      <c r="AN372" s="377"/>
      <c r="AO372" s="417">
        <v>4</v>
      </c>
      <c r="AP372" s="379">
        <f t="shared" si="465"/>
        <v>36.363636363636367</v>
      </c>
    </row>
    <row r="373" spans="1:42" x14ac:dyDescent="0.2">
      <c r="A373" s="827" t="s">
        <v>357</v>
      </c>
      <c r="B373" s="828"/>
      <c r="C373" s="828"/>
      <c r="D373" s="828"/>
      <c r="E373" s="828"/>
      <c r="F373" s="828"/>
      <c r="G373" s="828"/>
      <c r="H373" s="828"/>
      <c r="I373" s="828"/>
      <c r="J373" s="828"/>
      <c r="K373" s="828"/>
      <c r="L373" s="828"/>
      <c r="M373" s="828"/>
      <c r="N373" s="828"/>
      <c r="O373" s="828"/>
      <c r="P373" s="828"/>
      <c r="Q373" s="828"/>
      <c r="R373" s="828"/>
      <c r="S373" s="828"/>
      <c r="T373" s="828"/>
      <c r="U373" s="828"/>
      <c r="V373" s="828"/>
      <c r="W373" s="828"/>
      <c r="X373" s="828"/>
      <c r="Y373" s="828"/>
      <c r="Z373" s="828"/>
      <c r="AA373" s="828"/>
      <c r="AB373" s="828"/>
      <c r="AC373" s="828"/>
      <c r="AD373" s="828"/>
      <c r="AE373" s="828"/>
      <c r="AF373" s="828"/>
      <c r="AG373" s="828"/>
      <c r="AH373" s="828"/>
      <c r="AI373" s="828"/>
      <c r="AJ373" s="828"/>
      <c r="AK373" s="828"/>
      <c r="AL373" s="828"/>
      <c r="AM373" s="828"/>
      <c r="AN373" s="828"/>
      <c r="AO373" s="828"/>
      <c r="AP373" s="829"/>
    </row>
    <row r="374" spans="1:42" x14ac:dyDescent="0.2">
      <c r="A374" s="333"/>
      <c r="B374" s="333" t="s">
        <v>532</v>
      </c>
      <c r="C374" s="333">
        <f>C378+C392+C405+C419+C436+1</f>
        <v>64</v>
      </c>
      <c r="D374" s="333">
        <v>63</v>
      </c>
      <c r="E374" s="333">
        <f>E378+E392+E405+E419+E436+1</f>
        <v>1</v>
      </c>
      <c r="F374" s="333">
        <f>F378+F392+F405+F419+F436+F377</f>
        <v>884</v>
      </c>
      <c r="G374" s="333">
        <f>G378+G392+G405+G419+G436+G377</f>
        <v>36</v>
      </c>
      <c r="H374" s="158">
        <f>G374*100/F374</f>
        <v>4.0723981900452486</v>
      </c>
      <c r="I374" s="333">
        <f>I378+I392+I405+I419+I436+I377</f>
        <v>848</v>
      </c>
      <c r="J374" s="158">
        <v>95.8</v>
      </c>
      <c r="K374" s="333">
        <f>K377+K378+K392+K405+K419+K436</f>
        <v>544</v>
      </c>
      <c r="L374" s="663">
        <f>K374*100/F374</f>
        <v>61.53846153846154</v>
      </c>
      <c r="M374" s="677">
        <f>M377+M378+M392+M405+M419+M436</f>
        <v>340</v>
      </c>
      <c r="N374" s="663">
        <f>M374*100/F374</f>
        <v>38.46153846153846</v>
      </c>
      <c r="O374" s="677">
        <f>O377+O378+O392+O405+O419+O436</f>
        <v>157</v>
      </c>
      <c r="P374" s="663">
        <f>O374*100/F374</f>
        <v>17.760180995475114</v>
      </c>
      <c r="Q374" s="677">
        <f>Q377+Q378+Q392+Q405+Q419+Q436</f>
        <v>442</v>
      </c>
      <c r="R374" s="663">
        <f>Q374*100/F374</f>
        <v>50</v>
      </c>
      <c r="S374" s="677">
        <f>S377+S378+S392+S405+S419+S436</f>
        <v>254</v>
      </c>
      <c r="T374" s="663">
        <f>S374*100/F374</f>
        <v>28.733031674208146</v>
      </c>
      <c r="U374" s="677">
        <f>U377+U378+U392+U405+U419+U436</f>
        <v>31</v>
      </c>
      <c r="V374" s="158">
        <f>U374*100/F374</f>
        <v>3.5067873303167421</v>
      </c>
      <c r="W374" s="677">
        <f>W377+W378+W392+W405+W419+W436</f>
        <v>884</v>
      </c>
      <c r="X374" s="663">
        <f>W374*100/F374</f>
        <v>100</v>
      </c>
      <c r="Y374" s="677">
        <f>Y377+Y378+Y392+Y405+Y419+Y436</f>
        <v>0</v>
      </c>
      <c r="Z374" s="333"/>
      <c r="AA374" s="677">
        <f>AA377+AA378+AA392+AA405+AA419+AA436</f>
        <v>0</v>
      </c>
      <c r="AB374" s="333"/>
      <c r="AC374" s="677">
        <f>AC377+AC378+AC392+AC405+AC419+AC436</f>
        <v>0</v>
      </c>
      <c r="AD374" s="333"/>
      <c r="AE374" s="677">
        <f>AE377+AE378+AE392+AE405+AE419+AE436</f>
        <v>0</v>
      </c>
      <c r="AF374" s="333"/>
      <c r="AG374" s="677">
        <f>AG377+AG378+AG392+AG405+AG419+AG436</f>
        <v>0</v>
      </c>
      <c r="AH374" s="333"/>
      <c r="AI374" s="677">
        <f>AI377+AI378+AI392+AI405+AI419+AI436</f>
        <v>218</v>
      </c>
      <c r="AJ374" s="158">
        <f>AI374*100/F374</f>
        <v>24.660633484162897</v>
      </c>
      <c r="AK374" s="677">
        <f>AK377+AK378+AK392+AK405+AK419+AK436</f>
        <v>141</v>
      </c>
      <c r="AL374" s="158">
        <f>AK374*100/F374</f>
        <v>15.950226244343892</v>
      </c>
      <c r="AM374" s="677">
        <f>AM377+AM378+AM392+AM405+AM419+AM436</f>
        <v>9</v>
      </c>
      <c r="AN374" s="663">
        <f>AM374*100/F374</f>
        <v>1.0180995475113122</v>
      </c>
      <c r="AO374" s="677">
        <f>AO377+AO378+AO392+AO405+AO419+AO436</f>
        <v>516</v>
      </c>
      <c r="AP374" s="158">
        <f>AO374*100/F374</f>
        <v>58.371040723981899</v>
      </c>
    </row>
    <row r="375" spans="1:42" x14ac:dyDescent="0.2">
      <c r="A375" s="333"/>
      <c r="B375" s="333" t="s">
        <v>612</v>
      </c>
      <c r="C375" s="333">
        <v>1</v>
      </c>
      <c r="D375" s="333">
        <f>D377</f>
        <v>0</v>
      </c>
      <c r="E375" s="333">
        <f t="shared" ref="E375:J375" si="467">E377</f>
        <v>1</v>
      </c>
      <c r="F375" s="333">
        <f t="shared" si="467"/>
        <v>31</v>
      </c>
      <c r="G375" s="333">
        <f t="shared" si="467"/>
        <v>31</v>
      </c>
      <c r="H375" s="333">
        <f>H377</f>
        <v>100</v>
      </c>
      <c r="I375" s="333">
        <f t="shared" si="467"/>
        <v>0</v>
      </c>
      <c r="J375" s="333">
        <f t="shared" si="467"/>
        <v>0</v>
      </c>
      <c r="K375" s="333">
        <f t="shared" ref="K375:W375" si="468">K377</f>
        <v>22</v>
      </c>
      <c r="L375" s="663">
        <f t="shared" ref="L375:L376" si="469">K375*100/F375</f>
        <v>70.967741935483872</v>
      </c>
      <c r="M375" s="333">
        <f t="shared" si="468"/>
        <v>9</v>
      </c>
      <c r="N375" s="663">
        <f t="shared" ref="N375:N376" si="470">M375*100/F375</f>
        <v>29.032258064516128</v>
      </c>
      <c r="O375" s="333">
        <f t="shared" si="468"/>
        <v>2</v>
      </c>
      <c r="P375" s="663">
        <f t="shared" ref="P375:P376" si="471">O375*100/F375</f>
        <v>6.4516129032258061</v>
      </c>
      <c r="Q375" s="333">
        <f t="shared" si="468"/>
        <v>18</v>
      </c>
      <c r="R375" s="663">
        <f t="shared" ref="R375:R376" si="472">Q375*100/F375</f>
        <v>58.064516129032256</v>
      </c>
      <c r="S375" s="333">
        <f t="shared" si="468"/>
        <v>9</v>
      </c>
      <c r="T375" s="663">
        <f t="shared" ref="T375:T376" si="473">S375*100/F375</f>
        <v>29.032258064516128</v>
      </c>
      <c r="U375" s="333">
        <f t="shared" si="468"/>
        <v>2</v>
      </c>
      <c r="V375" s="663">
        <f t="shared" ref="V375:V376" si="474">U375*100/F375</f>
        <v>6.4516129032258061</v>
      </c>
      <c r="W375" s="333">
        <f t="shared" si="468"/>
        <v>31</v>
      </c>
      <c r="X375" s="663">
        <f t="shared" ref="X375:X376" si="475">W375*100/F375</f>
        <v>100</v>
      </c>
      <c r="Y375" s="333"/>
      <c r="Z375" s="333"/>
      <c r="AA375" s="333"/>
      <c r="AB375" s="333"/>
      <c r="AC375" s="333"/>
      <c r="AD375" s="333"/>
      <c r="AE375" s="333"/>
      <c r="AF375" s="333"/>
      <c r="AG375" s="333"/>
      <c r="AH375" s="333"/>
      <c r="AI375" s="333">
        <f>AI377</f>
        <v>1</v>
      </c>
      <c r="AJ375" s="663">
        <f t="shared" ref="AJ375:AJ376" si="476">AI375*100/F375</f>
        <v>3.225806451612903</v>
      </c>
      <c r="AK375" s="333"/>
      <c r="AL375" s="333"/>
      <c r="AM375" s="333"/>
      <c r="AN375" s="333"/>
      <c r="AO375" s="333">
        <f>AO377</f>
        <v>30</v>
      </c>
      <c r="AP375" s="663">
        <f t="shared" ref="AP375:AP376" si="477">AO375*100/F375</f>
        <v>96.774193548387103</v>
      </c>
    </row>
    <row r="376" spans="1:42" x14ac:dyDescent="0.2">
      <c r="A376" s="333"/>
      <c r="B376" s="333" t="s">
        <v>613</v>
      </c>
      <c r="C376" s="333">
        <v>63</v>
      </c>
      <c r="D376" s="333">
        <f>D378+D392+D405+D419+D436</f>
        <v>63</v>
      </c>
      <c r="E376" s="333">
        <f>E378+E392+E405+E419+E436</f>
        <v>0</v>
      </c>
      <c r="F376" s="333">
        <f>F378+F392+F405+F419+F436</f>
        <v>853</v>
      </c>
      <c r="G376" s="333">
        <f>G378+G392+G405+G419+G436</f>
        <v>5</v>
      </c>
      <c r="H376" s="158">
        <f>G376*100/F376</f>
        <v>0.58616647127784294</v>
      </c>
      <c r="I376" s="333">
        <f>I378+I392+I405+I419+I436</f>
        <v>848</v>
      </c>
      <c r="J376" s="158">
        <f>I376*100/F376</f>
        <v>99.413833528722151</v>
      </c>
      <c r="K376" s="333">
        <f>K378+K392+K405+K419+K436</f>
        <v>522</v>
      </c>
      <c r="L376" s="663">
        <f t="shared" si="469"/>
        <v>61.195779601406798</v>
      </c>
      <c r="M376" s="677">
        <f>M378+M392+M405+M419+M436</f>
        <v>331</v>
      </c>
      <c r="N376" s="663">
        <f t="shared" si="470"/>
        <v>38.804220398593202</v>
      </c>
      <c r="O376" s="677">
        <f>O378+O392+O405+O419+O436</f>
        <v>155</v>
      </c>
      <c r="P376" s="663">
        <f t="shared" si="471"/>
        <v>18.171160609613128</v>
      </c>
      <c r="Q376" s="677">
        <f>Q378+Q392+Q405+Q419+Q436</f>
        <v>424</v>
      </c>
      <c r="R376" s="663">
        <f t="shared" si="472"/>
        <v>49.706916764361075</v>
      </c>
      <c r="S376" s="677">
        <f>S378+S392+S405+S419+S436</f>
        <v>245</v>
      </c>
      <c r="T376" s="663">
        <f t="shared" si="473"/>
        <v>28.722157092614303</v>
      </c>
      <c r="U376" s="677">
        <f>U378+U392+U405+U419+U436</f>
        <v>29</v>
      </c>
      <c r="V376" s="663">
        <f t="shared" si="474"/>
        <v>3.3997655334114887</v>
      </c>
      <c r="W376" s="677">
        <f>W378+W392+W405+W419+W436</f>
        <v>853</v>
      </c>
      <c r="X376" s="663">
        <f t="shared" si="475"/>
        <v>100</v>
      </c>
      <c r="Y376" s="677">
        <f>Y378+Y392+Y405+Y419+Y436</f>
        <v>0</v>
      </c>
      <c r="Z376" s="333"/>
      <c r="AA376" s="677">
        <f>AA378+AA392+AA405+AA419+AA436</f>
        <v>0</v>
      </c>
      <c r="AB376" s="333"/>
      <c r="AC376" s="677">
        <f>AC378+AC392+AC405+AC419+AC436</f>
        <v>0</v>
      </c>
      <c r="AD376" s="333"/>
      <c r="AE376" s="677">
        <f>AE378+AE392+AE405+AE419+AE436</f>
        <v>0</v>
      </c>
      <c r="AF376" s="333"/>
      <c r="AG376" s="677">
        <f>AG378+AG392+AG405+AG419+AG436</f>
        <v>0</v>
      </c>
      <c r="AH376" s="333"/>
      <c r="AI376" s="677">
        <f>AI378+AI392+AI405+AI419+AI436</f>
        <v>217</v>
      </c>
      <c r="AJ376" s="663">
        <f t="shared" si="476"/>
        <v>25.439624853458383</v>
      </c>
      <c r="AK376" s="677">
        <f>AK378+AK392+AK405+AK419+AK436</f>
        <v>141</v>
      </c>
      <c r="AL376" s="663">
        <f>AK376*100/F376</f>
        <v>16.529894490035169</v>
      </c>
      <c r="AM376" s="677">
        <f>AM378+AM392+AM405+AM419+AM436</f>
        <v>9</v>
      </c>
      <c r="AN376" s="663">
        <f>AM376*100/F376</f>
        <v>1.0550996483001172</v>
      </c>
      <c r="AO376" s="677">
        <f>AO378+AO392+AO405+AO419+AO436</f>
        <v>486</v>
      </c>
      <c r="AP376" s="663">
        <f t="shared" si="477"/>
        <v>56.975381008206334</v>
      </c>
    </row>
    <row r="377" spans="1:42" ht="24" x14ac:dyDescent="0.2">
      <c r="A377" s="330"/>
      <c r="B377" s="330" t="s">
        <v>513</v>
      </c>
      <c r="C377" s="153" t="s">
        <v>358</v>
      </c>
      <c r="D377" s="28">
        <v>0</v>
      </c>
      <c r="E377" s="330">
        <v>1</v>
      </c>
      <c r="F377" s="321">
        <v>31</v>
      </c>
      <c r="G377" s="321">
        <v>31</v>
      </c>
      <c r="H377" s="321">
        <v>100</v>
      </c>
      <c r="I377" s="321">
        <v>0</v>
      </c>
      <c r="J377" s="321">
        <v>0</v>
      </c>
      <c r="K377" s="321">
        <v>22</v>
      </c>
      <c r="L377" s="247">
        <f>K377*100/F377</f>
        <v>70.967741935483872</v>
      </c>
      <c r="M377" s="321">
        <v>9</v>
      </c>
      <c r="N377" s="247">
        <f>M377*100/F377</f>
        <v>29.032258064516128</v>
      </c>
      <c r="O377" s="321">
        <v>2</v>
      </c>
      <c r="P377" s="247">
        <f>O377*100/F377</f>
        <v>6.4516129032258061</v>
      </c>
      <c r="Q377" s="321">
        <v>18</v>
      </c>
      <c r="R377" s="247">
        <f>Q377*100/F377</f>
        <v>58.064516129032256</v>
      </c>
      <c r="S377" s="321">
        <v>9</v>
      </c>
      <c r="T377" s="247">
        <f>S377*100/F377</f>
        <v>29.032258064516128</v>
      </c>
      <c r="U377" s="321">
        <v>2</v>
      </c>
      <c r="V377" s="247">
        <f>U377*100/F377</f>
        <v>6.4516129032258061</v>
      </c>
      <c r="W377" s="321">
        <v>31</v>
      </c>
      <c r="X377" s="247">
        <f>W377*100/F377</f>
        <v>100</v>
      </c>
      <c r="Y377" s="321"/>
      <c r="Z377" s="321"/>
      <c r="AA377" s="321"/>
      <c r="AB377" s="321"/>
      <c r="AC377" s="321"/>
      <c r="AD377" s="321"/>
      <c r="AE377" s="321"/>
      <c r="AF377" s="321"/>
      <c r="AG377" s="321"/>
      <c r="AH377" s="321"/>
      <c r="AI377" s="321">
        <v>1</v>
      </c>
      <c r="AJ377" s="247">
        <f>AI377*100/F377</f>
        <v>3.225806451612903</v>
      </c>
      <c r="AK377" s="321"/>
      <c r="AL377" s="247"/>
      <c r="AM377" s="350"/>
      <c r="AN377" s="247"/>
      <c r="AO377" s="350">
        <v>30</v>
      </c>
      <c r="AP377" s="247">
        <f>AO377*100/F377</f>
        <v>96.774193548387103</v>
      </c>
    </row>
    <row r="378" spans="1:42" x14ac:dyDescent="0.2">
      <c r="A378" s="324"/>
      <c r="B378" s="324" t="s">
        <v>294</v>
      </c>
      <c r="C378" s="324">
        <v>13</v>
      </c>
      <c r="D378" s="27">
        <v>13</v>
      </c>
      <c r="E378" s="27">
        <v>0</v>
      </c>
      <c r="F378" s="27">
        <f>F379+F380+F381+F382+F383+F384+F385+F386+F387+F388+F389+F390+F391</f>
        <v>153</v>
      </c>
      <c r="G378" s="27"/>
      <c r="H378" s="62"/>
      <c r="I378" s="27">
        <f>I379+I380+I381+I382+I383+I384+I385+I386+I387+I388+I389+I390+I391</f>
        <v>153</v>
      </c>
      <c r="J378" s="62">
        <v>100</v>
      </c>
      <c r="K378" s="416">
        <f>K379+K380+K381+K382+K383+K384+K385+K386+K387+K388+K389+K390+K391</f>
        <v>96</v>
      </c>
      <c r="L378" s="420">
        <f>K378/F378*100</f>
        <v>62.745098039215684</v>
      </c>
      <c r="M378" s="416">
        <f>M379+M380+M381+M382+M383+M384+M385+M386+M387+M388+M389+M390+M391</f>
        <v>57</v>
      </c>
      <c r="N378" s="420">
        <f>M378/F378*100</f>
        <v>37.254901960784316</v>
      </c>
      <c r="O378" s="416">
        <f>O379+O380+O381+O382+O383+O384+O385+O386+O387+O388+O389+O390+O391</f>
        <v>23</v>
      </c>
      <c r="P378" s="420">
        <f>O378/F378*100</f>
        <v>15.032679738562091</v>
      </c>
      <c r="Q378" s="416">
        <f>Q379+Q380+Q381+Q382+Q383+Q384+Q385+Q386+Q387+Q388+Q389+Q390+Q391</f>
        <v>83</v>
      </c>
      <c r="R378" s="420">
        <f>Q378/F378*100</f>
        <v>54.248366013071895</v>
      </c>
      <c r="S378" s="416">
        <f>S379+S380+S381+S382+S383+S384+S385+S386+S387+S388+S389+S390+S391</f>
        <v>42</v>
      </c>
      <c r="T378" s="434">
        <f>S378/F378*100</f>
        <v>27.450980392156865</v>
      </c>
      <c r="U378" s="416">
        <f>U379+U380+U381+U382+U383+U384+U385+U386+U387+U388+U389+U390+U391</f>
        <v>5</v>
      </c>
      <c r="V378" s="434">
        <f>U378/F378*100</f>
        <v>3.2679738562091507</v>
      </c>
      <c r="W378" s="416">
        <f>W379+W380+W381+W382+W383+W384+W385+W386+W387+W388+W389+W390+W391</f>
        <v>153</v>
      </c>
      <c r="X378" s="420">
        <f>W378/F378*100</f>
        <v>100</v>
      </c>
      <c r="Y378" s="416"/>
      <c r="Z378" s="434"/>
      <c r="AA378" s="416"/>
      <c r="AB378" s="434"/>
      <c r="AC378" s="416"/>
      <c r="AD378" s="434"/>
      <c r="AE378" s="416"/>
      <c r="AF378" s="434"/>
      <c r="AG378" s="416"/>
      <c r="AH378" s="428"/>
      <c r="AI378" s="416">
        <f>AI379+AI380+AI381+AI382+AI383+AI384+AI385+AI386+AI387+AI388+AI389+AI390+AI391</f>
        <v>33</v>
      </c>
      <c r="AJ378" s="434">
        <f>AI378/F378*100</f>
        <v>21.568627450980394</v>
      </c>
      <c r="AK378" s="416">
        <f>AK379+AK380+AK381+AK382+AK383+AK384+AK385+AK386+AK387+AK388+AK389+AK390+AK391</f>
        <v>29</v>
      </c>
      <c r="AL378" s="420">
        <f t="shared" ref="AL378:AL391" si="478">AK378/F378*100</f>
        <v>18.954248366013072</v>
      </c>
      <c r="AM378" s="416">
        <f>AM379+AM380+AM381+AM382+AM383+AM384+AM385+AM386+AM387+AM388+AM389+AM390+AM391</f>
        <v>3</v>
      </c>
      <c r="AN378" s="420">
        <f t="shared" ref="AN378:AN391" si="479">AM378/F378*100</f>
        <v>1.9607843137254901</v>
      </c>
      <c r="AO378" s="416">
        <f>AO379+AO380+AO381+AO382+AO383+AO384+AO385+AO386+AO387+AO388+AO389+AO390+AO391</f>
        <v>88</v>
      </c>
      <c r="AP378" s="434">
        <f t="shared" ref="AP378:AP391" si="480">AO378/F378*100</f>
        <v>57.51633986928104</v>
      </c>
    </row>
    <row r="379" spans="1:42" x14ac:dyDescent="0.2">
      <c r="A379" s="760">
        <v>1</v>
      </c>
      <c r="B379" s="882" t="s">
        <v>514</v>
      </c>
      <c r="C379" s="248" t="s">
        <v>295</v>
      </c>
      <c r="D379" s="27">
        <v>1</v>
      </c>
      <c r="E379" s="63">
        <v>0</v>
      </c>
      <c r="F379" s="63">
        <v>11</v>
      </c>
      <c r="G379" s="63"/>
      <c r="H379" s="62"/>
      <c r="I379" s="63">
        <v>11</v>
      </c>
      <c r="J379" s="102">
        <f>I379/F379*100</f>
        <v>100</v>
      </c>
      <c r="K379" s="421">
        <v>7</v>
      </c>
      <c r="L379" s="91">
        <f>K379/F379*100</f>
        <v>63.636363636363633</v>
      </c>
      <c r="M379" s="421">
        <v>4</v>
      </c>
      <c r="N379" s="91">
        <f>M379/F379*100</f>
        <v>36.363636363636367</v>
      </c>
      <c r="O379" s="421">
        <v>1</v>
      </c>
      <c r="P379" s="91">
        <f>O379/F379*100</f>
        <v>9.0909090909090917</v>
      </c>
      <c r="Q379" s="421">
        <v>9</v>
      </c>
      <c r="R379" s="91">
        <f>Q379/F379*100</f>
        <v>81.818181818181827</v>
      </c>
      <c r="S379" s="421">
        <v>1</v>
      </c>
      <c r="T379" s="174">
        <f>S379/F379*100</f>
        <v>9.0909090909090917</v>
      </c>
      <c r="U379" s="421"/>
      <c r="V379" s="174">
        <f>U379/F379*100</f>
        <v>0</v>
      </c>
      <c r="W379" s="421">
        <v>11</v>
      </c>
      <c r="X379" s="91">
        <f>W379/F379*100</f>
        <v>100</v>
      </c>
      <c r="Y379" s="421"/>
      <c r="Z379" s="174"/>
      <c r="AA379" s="421"/>
      <c r="AB379" s="434"/>
      <c r="AC379" s="421"/>
      <c r="AD379" s="434"/>
      <c r="AE379" s="421"/>
      <c r="AF379" s="434"/>
      <c r="AG379" s="421"/>
      <c r="AH379" s="428"/>
      <c r="AI379" s="421">
        <v>0</v>
      </c>
      <c r="AJ379" s="91">
        <f>AI379/F379*100</f>
        <v>0</v>
      </c>
      <c r="AK379" s="421">
        <v>2</v>
      </c>
      <c r="AL379" s="91">
        <f>AK379/F379*100</f>
        <v>18.181818181818183</v>
      </c>
      <c r="AM379" s="421"/>
      <c r="AN379" s="91">
        <f>AM379/F379*100</f>
        <v>0</v>
      </c>
      <c r="AO379" s="421">
        <v>9</v>
      </c>
      <c r="AP379" s="102">
        <f>AO379/F379*100</f>
        <v>81.818181818181827</v>
      </c>
    </row>
    <row r="380" spans="1:42" x14ac:dyDescent="0.2">
      <c r="A380" s="760">
        <v>2</v>
      </c>
      <c r="B380" s="882"/>
      <c r="C380" s="248" t="s">
        <v>296</v>
      </c>
      <c r="D380" s="64">
        <v>1</v>
      </c>
      <c r="E380" s="63">
        <v>0</v>
      </c>
      <c r="F380" s="63">
        <v>11</v>
      </c>
      <c r="G380" s="63"/>
      <c r="H380" s="62"/>
      <c r="I380" s="63">
        <v>11</v>
      </c>
      <c r="J380" s="102">
        <f t="shared" ref="J380:J391" si="481">I380/F380*100</f>
        <v>100</v>
      </c>
      <c r="K380" s="421">
        <v>8</v>
      </c>
      <c r="L380" s="91">
        <f t="shared" ref="L380:L391" si="482">K380/F380*100</f>
        <v>72.727272727272734</v>
      </c>
      <c r="M380" s="421">
        <v>3</v>
      </c>
      <c r="N380" s="91">
        <f t="shared" ref="N380:N391" si="483">M380/F380*100</f>
        <v>27.27272727272727</v>
      </c>
      <c r="O380" s="421"/>
      <c r="P380" s="91">
        <f t="shared" ref="P380:P391" si="484">O380/F380*100</f>
        <v>0</v>
      </c>
      <c r="Q380" s="421">
        <v>8</v>
      </c>
      <c r="R380" s="91">
        <f t="shared" ref="R380:R391" si="485">Q380/F380*100</f>
        <v>72.727272727272734</v>
      </c>
      <c r="S380" s="421">
        <v>3</v>
      </c>
      <c r="T380" s="174">
        <f t="shared" ref="T380:T391" si="486">S380/F380*100</f>
        <v>27.27272727272727</v>
      </c>
      <c r="U380" s="421"/>
      <c r="V380" s="174">
        <f t="shared" ref="V380:V391" si="487">U380/F380*100</f>
        <v>0</v>
      </c>
      <c r="W380" s="421">
        <v>11</v>
      </c>
      <c r="X380" s="91">
        <f t="shared" ref="X380:X391" si="488">W380/F380*100</f>
        <v>100</v>
      </c>
      <c r="Y380" s="421"/>
      <c r="Z380" s="174"/>
      <c r="AA380" s="421"/>
      <c r="AB380" s="434"/>
      <c r="AC380" s="421"/>
      <c r="AD380" s="434"/>
      <c r="AE380" s="421"/>
      <c r="AF380" s="434"/>
      <c r="AG380" s="421"/>
      <c r="AH380" s="428"/>
      <c r="AI380" s="421">
        <v>5</v>
      </c>
      <c r="AJ380" s="91">
        <f t="shared" ref="AJ380:AJ391" si="489">AI380/F380*100</f>
        <v>45.454545454545453</v>
      </c>
      <c r="AK380" s="421">
        <v>1</v>
      </c>
      <c r="AL380" s="91">
        <f t="shared" si="478"/>
        <v>9.0909090909090917</v>
      </c>
      <c r="AM380" s="421"/>
      <c r="AN380" s="91">
        <f t="shared" si="479"/>
        <v>0</v>
      </c>
      <c r="AO380" s="421">
        <v>5</v>
      </c>
      <c r="AP380" s="102">
        <f t="shared" si="480"/>
        <v>45.454545454545453</v>
      </c>
    </row>
    <row r="381" spans="1:42" x14ac:dyDescent="0.2">
      <c r="A381" s="760">
        <v>3</v>
      </c>
      <c r="B381" s="882"/>
      <c r="C381" s="248" t="s">
        <v>297</v>
      </c>
      <c r="D381" s="64">
        <v>1</v>
      </c>
      <c r="E381" s="63">
        <v>0</v>
      </c>
      <c r="F381" s="63">
        <v>11</v>
      </c>
      <c r="G381" s="63"/>
      <c r="H381" s="62"/>
      <c r="I381" s="63">
        <v>11</v>
      </c>
      <c r="J381" s="102">
        <f t="shared" si="481"/>
        <v>100</v>
      </c>
      <c r="K381" s="421">
        <v>7</v>
      </c>
      <c r="L381" s="91">
        <f t="shared" si="482"/>
        <v>63.636363636363633</v>
      </c>
      <c r="M381" s="421">
        <v>4</v>
      </c>
      <c r="N381" s="91">
        <f t="shared" si="483"/>
        <v>36.363636363636367</v>
      </c>
      <c r="O381" s="421">
        <v>3</v>
      </c>
      <c r="P381" s="91">
        <f t="shared" si="484"/>
        <v>27.27272727272727</v>
      </c>
      <c r="Q381" s="421">
        <v>7</v>
      </c>
      <c r="R381" s="91">
        <f t="shared" si="485"/>
        <v>63.636363636363633</v>
      </c>
      <c r="S381" s="421">
        <v>1</v>
      </c>
      <c r="T381" s="174">
        <f t="shared" si="486"/>
        <v>9.0909090909090917</v>
      </c>
      <c r="U381" s="421"/>
      <c r="V381" s="174">
        <f t="shared" si="487"/>
        <v>0</v>
      </c>
      <c r="W381" s="421">
        <v>11</v>
      </c>
      <c r="X381" s="91">
        <f t="shared" si="488"/>
        <v>100</v>
      </c>
      <c r="Y381" s="421"/>
      <c r="Z381" s="174"/>
      <c r="AA381" s="421"/>
      <c r="AB381" s="434"/>
      <c r="AC381" s="421"/>
      <c r="AD381" s="434"/>
      <c r="AE381" s="421"/>
      <c r="AF381" s="434"/>
      <c r="AG381" s="421"/>
      <c r="AH381" s="428"/>
      <c r="AI381" s="421">
        <v>1</v>
      </c>
      <c r="AJ381" s="91">
        <f t="shared" si="489"/>
        <v>9.0909090909090917</v>
      </c>
      <c r="AK381" s="421"/>
      <c r="AL381" s="91">
        <f t="shared" si="478"/>
        <v>0</v>
      </c>
      <c r="AM381" s="421"/>
      <c r="AN381" s="91">
        <f t="shared" si="479"/>
        <v>0</v>
      </c>
      <c r="AO381" s="421">
        <v>10</v>
      </c>
      <c r="AP381" s="102">
        <f t="shared" si="480"/>
        <v>90.909090909090907</v>
      </c>
    </row>
    <row r="382" spans="1:42" x14ac:dyDescent="0.2">
      <c r="A382" s="760">
        <v>4</v>
      </c>
      <c r="B382" s="882"/>
      <c r="C382" s="248" t="s">
        <v>298</v>
      </c>
      <c r="D382" s="64">
        <v>1</v>
      </c>
      <c r="E382" s="63">
        <v>0</v>
      </c>
      <c r="F382" s="63">
        <v>11</v>
      </c>
      <c r="G382" s="63"/>
      <c r="H382" s="62"/>
      <c r="I382" s="63">
        <v>11</v>
      </c>
      <c r="J382" s="102">
        <f t="shared" si="481"/>
        <v>100</v>
      </c>
      <c r="K382" s="421">
        <v>7</v>
      </c>
      <c r="L382" s="91">
        <f t="shared" si="482"/>
        <v>63.636363636363633</v>
      </c>
      <c r="M382" s="421">
        <v>4</v>
      </c>
      <c r="N382" s="91">
        <f t="shared" si="483"/>
        <v>36.363636363636367</v>
      </c>
      <c r="O382" s="421">
        <v>4</v>
      </c>
      <c r="P382" s="91">
        <f t="shared" si="484"/>
        <v>36.363636363636367</v>
      </c>
      <c r="Q382" s="421">
        <v>6</v>
      </c>
      <c r="R382" s="91">
        <f t="shared" si="485"/>
        <v>54.54545454545454</v>
      </c>
      <c r="S382" s="421">
        <v>1</v>
      </c>
      <c r="T382" s="174">
        <f t="shared" si="486"/>
        <v>9.0909090909090917</v>
      </c>
      <c r="U382" s="421"/>
      <c r="V382" s="174">
        <f t="shared" si="487"/>
        <v>0</v>
      </c>
      <c r="W382" s="421">
        <v>11</v>
      </c>
      <c r="X382" s="91">
        <f t="shared" si="488"/>
        <v>100</v>
      </c>
      <c r="Y382" s="421"/>
      <c r="Z382" s="174"/>
      <c r="AA382" s="421"/>
      <c r="AB382" s="434"/>
      <c r="AC382" s="421"/>
      <c r="AD382" s="434"/>
      <c r="AE382" s="421"/>
      <c r="AF382" s="434"/>
      <c r="AG382" s="421"/>
      <c r="AH382" s="428"/>
      <c r="AI382" s="421">
        <v>3</v>
      </c>
      <c r="AJ382" s="91">
        <f t="shared" si="489"/>
        <v>27.27272727272727</v>
      </c>
      <c r="AK382" s="421">
        <v>1</v>
      </c>
      <c r="AL382" s="91">
        <f t="shared" si="478"/>
        <v>9.0909090909090917</v>
      </c>
      <c r="AM382" s="421"/>
      <c r="AN382" s="91">
        <f t="shared" si="479"/>
        <v>0</v>
      </c>
      <c r="AO382" s="421">
        <v>7</v>
      </c>
      <c r="AP382" s="102">
        <f t="shared" si="480"/>
        <v>63.636363636363633</v>
      </c>
    </row>
    <row r="383" spans="1:42" x14ac:dyDescent="0.2">
      <c r="A383" s="760">
        <v>5</v>
      </c>
      <c r="B383" s="882"/>
      <c r="C383" s="248" t="s">
        <v>299</v>
      </c>
      <c r="D383" s="64">
        <v>1</v>
      </c>
      <c r="E383" s="63">
        <v>0</v>
      </c>
      <c r="F383" s="63">
        <v>11</v>
      </c>
      <c r="G383" s="63"/>
      <c r="H383" s="62"/>
      <c r="I383" s="63">
        <v>11</v>
      </c>
      <c r="J383" s="102">
        <f t="shared" si="481"/>
        <v>100</v>
      </c>
      <c r="K383" s="421">
        <v>7</v>
      </c>
      <c r="L383" s="91">
        <f t="shared" si="482"/>
        <v>63.636363636363633</v>
      </c>
      <c r="M383" s="421">
        <v>4</v>
      </c>
      <c r="N383" s="91">
        <f t="shared" si="483"/>
        <v>36.363636363636367</v>
      </c>
      <c r="O383" s="421">
        <v>2</v>
      </c>
      <c r="P383" s="91">
        <f t="shared" si="484"/>
        <v>18.181818181818183</v>
      </c>
      <c r="Q383" s="421">
        <v>3</v>
      </c>
      <c r="R383" s="91">
        <f t="shared" si="485"/>
        <v>27.27272727272727</v>
      </c>
      <c r="S383" s="421">
        <v>5</v>
      </c>
      <c r="T383" s="174">
        <f t="shared" si="486"/>
        <v>45.454545454545453</v>
      </c>
      <c r="U383" s="421">
        <v>1</v>
      </c>
      <c r="V383" s="174">
        <f t="shared" si="487"/>
        <v>9.0909090909090917</v>
      </c>
      <c r="W383" s="421">
        <v>11</v>
      </c>
      <c r="X383" s="91">
        <f t="shared" si="488"/>
        <v>100</v>
      </c>
      <c r="Y383" s="421"/>
      <c r="Z383" s="174"/>
      <c r="AA383" s="421"/>
      <c r="AB383" s="434"/>
      <c r="AC383" s="421"/>
      <c r="AD383" s="434"/>
      <c r="AE383" s="421"/>
      <c r="AF383" s="434"/>
      <c r="AG383" s="421"/>
      <c r="AH383" s="428"/>
      <c r="AI383" s="421">
        <v>4</v>
      </c>
      <c r="AJ383" s="91">
        <f t="shared" si="489"/>
        <v>36.363636363636367</v>
      </c>
      <c r="AK383" s="421">
        <v>1</v>
      </c>
      <c r="AL383" s="91">
        <f t="shared" si="478"/>
        <v>9.0909090909090917</v>
      </c>
      <c r="AM383" s="421">
        <v>1</v>
      </c>
      <c r="AN383" s="91">
        <f t="shared" si="479"/>
        <v>9.0909090909090917</v>
      </c>
      <c r="AO383" s="421">
        <v>5</v>
      </c>
      <c r="AP383" s="102">
        <f t="shared" si="480"/>
        <v>45.454545454545453</v>
      </c>
    </row>
    <row r="384" spans="1:42" x14ac:dyDescent="0.2">
      <c r="A384" s="760">
        <v>6</v>
      </c>
      <c r="B384" s="882"/>
      <c r="C384" s="248" t="s">
        <v>300</v>
      </c>
      <c r="D384" s="64">
        <v>1</v>
      </c>
      <c r="E384" s="63">
        <v>0</v>
      </c>
      <c r="F384" s="63">
        <v>11</v>
      </c>
      <c r="G384" s="63"/>
      <c r="H384" s="62"/>
      <c r="I384" s="63">
        <v>11</v>
      </c>
      <c r="J384" s="102">
        <f t="shared" si="481"/>
        <v>100</v>
      </c>
      <c r="K384" s="421">
        <v>8</v>
      </c>
      <c r="L384" s="91">
        <f t="shared" si="482"/>
        <v>72.727272727272734</v>
      </c>
      <c r="M384" s="421">
        <v>3</v>
      </c>
      <c r="N384" s="91">
        <f t="shared" si="483"/>
        <v>27.27272727272727</v>
      </c>
      <c r="O384" s="421">
        <v>2</v>
      </c>
      <c r="P384" s="91">
        <f t="shared" si="484"/>
        <v>18.181818181818183</v>
      </c>
      <c r="Q384" s="421">
        <v>6</v>
      </c>
      <c r="R384" s="91">
        <f t="shared" si="485"/>
        <v>54.54545454545454</v>
      </c>
      <c r="S384" s="421">
        <v>3</v>
      </c>
      <c r="T384" s="174">
        <f t="shared" si="486"/>
        <v>27.27272727272727</v>
      </c>
      <c r="U384" s="421"/>
      <c r="V384" s="174">
        <f t="shared" si="487"/>
        <v>0</v>
      </c>
      <c r="W384" s="421">
        <v>11</v>
      </c>
      <c r="X384" s="91">
        <f t="shared" si="488"/>
        <v>100</v>
      </c>
      <c r="Y384" s="421"/>
      <c r="Z384" s="174"/>
      <c r="AA384" s="421"/>
      <c r="AB384" s="434"/>
      <c r="AC384" s="421"/>
      <c r="AD384" s="434"/>
      <c r="AE384" s="421"/>
      <c r="AF384" s="434"/>
      <c r="AG384" s="421"/>
      <c r="AH384" s="428"/>
      <c r="AI384" s="421">
        <v>3</v>
      </c>
      <c r="AJ384" s="91">
        <f t="shared" si="489"/>
        <v>27.27272727272727</v>
      </c>
      <c r="AK384" s="421">
        <v>3</v>
      </c>
      <c r="AL384" s="91">
        <f t="shared" si="478"/>
        <v>27.27272727272727</v>
      </c>
      <c r="AM384" s="421"/>
      <c r="AN384" s="91">
        <f t="shared" si="479"/>
        <v>0</v>
      </c>
      <c r="AO384" s="421">
        <v>5</v>
      </c>
      <c r="AP384" s="102">
        <f t="shared" si="480"/>
        <v>45.454545454545453</v>
      </c>
    </row>
    <row r="385" spans="1:42" x14ac:dyDescent="0.2">
      <c r="A385" s="760">
        <v>7</v>
      </c>
      <c r="B385" s="882"/>
      <c r="C385" s="248" t="s">
        <v>301</v>
      </c>
      <c r="D385" s="64">
        <v>1</v>
      </c>
      <c r="E385" s="63">
        <v>0</v>
      </c>
      <c r="F385" s="63">
        <v>21</v>
      </c>
      <c r="G385" s="63"/>
      <c r="H385" s="62"/>
      <c r="I385" s="63">
        <v>21</v>
      </c>
      <c r="J385" s="102">
        <f t="shared" si="481"/>
        <v>100</v>
      </c>
      <c r="K385" s="421">
        <v>13</v>
      </c>
      <c r="L385" s="91">
        <f t="shared" si="482"/>
        <v>61.904761904761905</v>
      </c>
      <c r="M385" s="421">
        <v>8</v>
      </c>
      <c r="N385" s="91">
        <f t="shared" si="483"/>
        <v>38.095238095238095</v>
      </c>
      <c r="O385" s="421">
        <v>2</v>
      </c>
      <c r="P385" s="91">
        <f t="shared" si="484"/>
        <v>9.5238095238095237</v>
      </c>
      <c r="Q385" s="421">
        <v>11</v>
      </c>
      <c r="R385" s="91">
        <f t="shared" si="485"/>
        <v>52.380952380952387</v>
      </c>
      <c r="S385" s="421">
        <v>8</v>
      </c>
      <c r="T385" s="174">
        <f t="shared" si="486"/>
        <v>38.095238095238095</v>
      </c>
      <c r="U385" s="421"/>
      <c r="V385" s="174">
        <f t="shared" si="487"/>
        <v>0</v>
      </c>
      <c r="W385" s="421">
        <v>21</v>
      </c>
      <c r="X385" s="91">
        <f t="shared" si="488"/>
        <v>100</v>
      </c>
      <c r="Y385" s="421"/>
      <c r="Z385" s="174"/>
      <c r="AA385" s="421"/>
      <c r="AB385" s="434"/>
      <c r="AC385" s="421"/>
      <c r="AD385" s="434"/>
      <c r="AE385" s="421"/>
      <c r="AF385" s="434"/>
      <c r="AG385" s="421"/>
      <c r="AH385" s="428"/>
      <c r="AI385" s="421">
        <v>2</v>
      </c>
      <c r="AJ385" s="91">
        <f t="shared" si="489"/>
        <v>9.5238095238095237</v>
      </c>
      <c r="AK385" s="421">
        <v>3</v>
      </c>
      <c r="AL385" s="91">
        <f t="shared" si="478"/>
        <v>14.285714285714285</v>
      </c>
      <c r="AM385" s="421"/>
      <c r="AN385" s="91">
        <f t="shared" si="479"/>
        <v>0</v>
      </c>
      <c r="AO385" s="421">
        <v>16</v>
      </c>
      <c r="AP385" s="102">
        <f t="shared" si="480"/>
        <v>76.19047619047619</v>
      </c>
    </row>
    <row r="386" spans="1:42" x14ac:dyDescent="0.2">
      <c r="A386" s="760">
        <v>8</v>
      </c>
      <c r="B386" s="882"/>
      <c r="C386" s="248" t="s">
        <v>302</v>
      </c>
      <c r="D386" s="64">
        <v>1</v>
      </c>
      <c r="E386" s="63">
        <v>0</v>
      </c>
      <c r="F386" s="63">
        <v>11</v>
      </c>
      <c r="G386" s="63"/>
      <c r="H386" s="62"/>
      <c r="I386" s="63">
        <v>11</v>
      </c>
      <c r="J386" s="102">
        <f t="shared" si="481"/>
        <v>100</v>
      </c>
      <c r="K386" s="421">
        <v>6</v>
      </c>
      <c r="L386" s="91">
        <f t="shared" si="482"/>
        <v>54.54545454545454</v>
      </c>
      <c r="M386" s="421">
        <v>5</v>
      </c>
      <c r="N386" s="91">
        <f t="shared" si="483"/>
        <v>45.454545454545453</v>
      </c>
      <c r="O386" s="421">
        <v>1</v>
      </c>
      <c r="P386" s="91">
        <f t="shared" si="484"/>
        <v>9.0909090909090917</v>
      </c>
      <c r="Q386" s="421">
        <v>5</v>
      </c>
      <c r="R386" s="91">
        <f t="shared" si="485"/>
        <v>45.454545454545453</v>
      </c>
      <c r="S386" s="421">
        <v>3</v>
      </c>
      <c r="T386" s="174">
        <f t="shared" si="486"/>
        <v>27.27272727272727</v>
      </c>
      <c r="U386" s="421">
        <v>2</v>
      </c>
      <c r="V386" s="174">
        <f t="shared" si="487"/>
        <v>18.181818181818183</v>
      </c>
      <c r="W386" s="421">
        <v>11</v>
      </c>
      <c r="X386" s="91">
        <f t="shared" si="488"/>
        <v>100</v>
      </c>
      <c r="Y386" s="421"/>
      <c r="Z386" s="174"/>
      <c r="AA386" s="421"/>
      <c r="AB386" s="434"/>
      <c r="AC386" s="421"/>
      <c r="AD386" s="434"/>
      <c r="AE386" s="421"/>
      <c r="AF386" s="434"/>
      <c r="AG386" s="421"/>
      <c r="AH386" s="428"/>
      <c r="AI386" s="421">
        <v>3</v>
      </c>
      <c r="AJ386" s="91">
        <f t="shared" si="489"/>
        <v>27.27272727272727</v>
      </c>
      <c r="AK386" s="421">
        <v>1</v>
      </c>
      <c r="AL386" s="91">
        <f t="shared" si="478"/>
        <v>9.0909090909090917</v>
      </c>
      <c r="AM386" s="421">
        <v>1</v>
      </c>
      <c r="AN386" s="91">
        <f t="shared" si="479"/>
        <v>9.0909090909090917</v>
      </c>
      <c r="AO386" s="421">
        <v>6</v>
      </c>
      <c r="AP386" s="102">
        <f t="shared" si="480"/>
        <v>54.54545454545454</v>
      </c>
    </row>
    <row r="387" spans="1:42" x14ac:dyDescent="0.2">
      <c r="A387" s="760">
        <v>9</v>
      </c>
      <c r="B387" s="882"/>
      <c r="C387" s="249" t="s">
        <v>303</v>
      </c>
      <c r="D387" s="64">
        <v>1</v>
      </c>
      <c r="E387" s="63">
        <v>0</v>
      </c>
      <c r="F387" s="63">
        <v>11</v>
      </c>
      <c r="G387" s="63"/>
      <c r="H387" s="62"/>
      <c r="I387" s="63">
        <v>11</v>
      </c>
      <c r="J387" s="102">
        <f t="shared" si="481"/>
        <v>100</v>
      </c>
      <c r="K387" s="421">
        <v>5</v>
      </c>
      <c r="L387" s="91">
        <f t="shared" si="482"/>
        <v>45.454545454545453</v>
      </c>
      <c r="M387" s="421">
        <v>6</v>
      </c>
      <c r="N387" s="91">
        <f t="shared" si="483"/>
        <v>54.54545454545454</v>
      </c>
      <c r="O387" s="421">
        <v>1</v>
      </c>
      <c r="P387" s="91">
        <f t="shared" si="484"/>
        <v>9.0909090909090917</v>
      </c>
      <c r="Q387" s="421">
        <v>5</v>
      </c>
      <c r="R387" s="91">
        <f t="shared" si="485"/>
        <v>45.454545454545453</v>
      </c>
      <c r="S387" s="421">
        <v>4</v>
      </c>
      <c r="T387" s="174">
        <f t="shared" si="486"/>
        <v>36.363636363636367</v>
      </c>
      <c r="U387" s="421">
        <v>1</v>
      </c>
      <c r="V387" s="174">
        <f t="shared" si="487"/>
        <v>9.0909090909090917</v>
      </c>
      <c r="W387" s="421">
        <v>11</v>
      </c>
      <c r="X387" s="91">
        <f t="shared" si="488"/>
        <v>100</v>
      </c>
      <c r="Y387" s="421"/>
      <c r="Z387" s="174"/>
      <c r="AA387" s="421"/>
      <c r="AB387" s="434"/>
      <c r="AC387" s="421"/>
      <c r="AD387" s="434"/>
      <c r="AE387" s="421"/>
      <c r="AF387" s="434"/>
      <c r="AG387" s="421"/>
      <c r="AH387" s="428"/>
      <c r="AI387" s="421"/>
      <c r="AJ387" s="91">
        <f t="shared" si="489"/>
        <v>0</v>
      </c>
      <c r="AK387" s="421">
        <v>7</v>
      </c>
      <c r="AL387" s="91">
        <f t="shared" si="478"/>
        <v>63.636363636363633</v>
      </c>
      <c r="AM387" s="421"/>
      <c r="AN387" s="91">
        <f t="shared" si="479"/>
        <v>0</v>
      </c>
      <c r="AO387" s="421">
        <v>4</v>
      </c>
      <c r="AP387" s="102">
        <f t="shared" si="480"/>
        <v>36.363636363636367</v>
      </c>
    </row>
    <row r="388" spans="1:42" x14ac:dyDescent="0.2">
      <c r="A388" s="760">
        <v>10</v>
      </c>
      <c r="B388" s="882"/>
      <c r="C388" s="248" t="s">
        <v>96</v>
      </c>
      <c r="D388" s="64">
        <v>1</v>
      </c>
      <c r="E388" s="63">
        <v>0</v>
      </c>
      <c r="F388" s="63">
        <v>11</v>
      </c>
      <c r="G388" s="63"/>
      <c r="H388" s="62"/>
      <c r="I388" s="63">
        <v>11</v>
      </c>
      <c r="J388" s="102">
        <f t="shared" si="481"/>
        <v>100</v>
      </c>
      <c r="K388" s="421">
        <v>8</v>
      </c>
      <c r="L388" s="91">
        <f t="shared" si="482"/>
        <v>72.727272727272734</v>
      </c>
      <c r="M388" s="421">
        <v>3</v>
      </c>
      <c r="N388" s="91">
        <f t="shared" si="483"/>
        <v>27.27272727272727</v>
      </c>
      <c r="O388" s="421">
        <v>2</v>
      </c>
      <c r="P388" s="91">
        <f t="shared" si="484"/>
        <v>18.181818181818183</v>
      </c>
      <c r="Q388" s="421">
        <v>6</v>
      </c>
      <c r="R388" s="91">
        <f t="shared" si="485"/>
        <v>54.54545454545454</v>
      </c>
      <c r="S388" s="421">
        <v>3</v>
      </c>
      <c r="T388" s="174">
        <f t="shared" si="486"/>
        <v>27.27272727272727</v>
      </c>
      <c r="U388" s="421"/>
      <c r="V388" s="174">
        <f t="shared" si="487"/>
        <v>0</v>
      </c>
      <c r="W388" s="421">
        <v>11</v>
      </c>
      <c r="X388" s="91">
        <f t="shared" si="488"/>
        <v>100</v>
      </c>
      <c r="Y388" s="421"/>
      <c r="Z388" s="174"/>
      <c r="AA388" s="421"/>
      <c r="AB388" s="434"/>
      <c r="AC388" s="421"/>
      <c r="AD388" s="434"/>
      <c r="AE388" s="421"/>
      <c r="AF388" s="434"/>
      <c r="AG388" s="421"/>
      <c r="AH388" s="428"/>
      <c r="AI388" s="421">
        <v>3</v>
      </c>
      <c r="AJ388" s="91">
        <f t="shared" si="489"/>
        <v>27.27272727272727</v>
      </c>
      <c r="AK388" s="421">
        <v>3</v>
      </c>
      <c r="AL388" s="91">
        <f t="shared" si="478"/>
        <v>27.27272727272727</v>
      </c>
      <c r="AM388" s="421"/>
      <c r="AN388" s="91">
        <f t="shared" si="479"/>
        <v>0</v>
      </c>
      <c r="AO388" s="421">
        <v>5</v>
      </c>
      <c r="AP388" s="102">
        <f t="shared" si="480"/>
        <v>45.454545454545453</v>
      </c>
    </row>
    <row r="389" spans="1:42" x14ac:dyDescent="0.2">
      <c r="A389" s="760">
        <v>11</v>
      </c>
      <c r="B389" s="882"/>
      <c r="C389" s="248" t="s">
        <v>304</v>
      </c>
      <c r="D389" s="64">
        <v>1</v>
      </c>
      <c r="E389" s="63">
        <v>0</v>
      </c>
      <c r="F389" s="63">
        <v>11</v>
      </c>
      <c r="G389" s="63"/>
      <c r="H389" s="62"/>
      <c r="I389" s="63">
        <v>11</v>
      </c>
      <c r="J389" s="102">
        <f t="shared" si="481"/>
        <v>100</v>
      </c>
      <c r="K389" s="421">
        <v>7</v>
      </c>
      <c r="L389" s="91">
        <f t="shared" si="482"/>
        <v>63.636363636363633</v>
      </c>
      <c r="M389" s="421">
        <v>4</v>
      </c>
      <c r="N389" s="91">
        <f t="shared" si="483"/>
        <v>36.363636363636367</v>
      </c>
      <c r="O389" s="421">
        <v>3</v>
      </c>
      <c r="P389" s="91">
        <f t="shared" si="484"/>
        <v>27.27272727272727</v>
      </c>
      <c r="Q389" s="421">
        <v>5</v>
      </c>
      <c r="R389" s="91">
        <f t="shared" si="485"/>
        <v>45.454545454545453</v>
      </c>
      <c r="S389" s="421">
        <v>2</v>
      </c>
      <c r="T389" s="174">
        <f t="shared" si="486"/>
        <v>18.181818181818183</v>
      </c>
      <c r="U389" s="421">
        <v>1</v>
      </c>
      <c r="V389" s="174">
        <f t="shared" si="487"/>
        <v>9.0909090909090917</v>
      </c>
      <c r="W389" s="421">
        <v>11</v>
      </c>
      <c r="X389" s="91">
        <f t="shared" si="488"/>
        <v>100</v>
      </c>
      <c r="Y389" s="421"/>
      <c r="Z389" s="174"/>
      <c r="AA389" s="421"/>
      <c r="AB389" s="434"/>
      <c r="AC389" s="421"/>
      <c r="AD389" s="434"/>
      <c r="AE389" s="421"/>
      <c r="AF389" s="434"/>
      <c r="AG389" s="421"/>
      <c r="AH389" s="428"/>
      <c r="AI389" s="421">
        <v>0</v>
      </c>
      <c r="AJ389" s="91">
        <f t="shared" si="489"/>
        <v>0</v>
      </c>
      <c r="AK389" s="421">
        <v>2</v>
      </c>
      <c r="AL389" s="91">
        <f t="shared" si="478"/>
        <v>18.181818181818183</v>
      </c>
      <c r="AM389" s="421">
        <v>1</v>
      </c>
      <c r="AN389" s="91">
        <f t="shared" si="479"/>
        <v>9.0909090909090917</v>
      </c>
      <c r="AO389" s="421">
        <v>8</v>
      </c>
      <c r="AP389" s="102">
        <f t="shared" si="480"/>
        <v>72.727272727272734</v>
      </c>
    </row>
    <row r="390" spans="1:42" x14ac:dyDescent="0.2">
      <c r="A390" s="760">
        <v>12</v>
      </c>
      <c r="B390" s="882"/>
      <c r="C390" s="250" t="s">
        <v>305</v>
      </c>
      <c r="D390" s="331">
        <v>1</v>
      </c>
      <c r="E390" s="148">
        <v>0</v>
      </c>
      <c r="F390" s="148">
        <v>11</v>
      </c>
      <c r="G390" s="148"/>
      <c r="H390" s="62"/>
      <c r="I390" s="63">
        <v>11</v>
      </c>
      <c r="J390" s="102">
        <f t="shared" si="481"/>
        <v>100</v>
      </c>
      <c r="K390" s="421">
        <v>7</v>
      </c>
      <c r="L390" s="91">
        <f t="shared" si="482"/>
        <v>63.636363636363633</v>
      </c>
      <c r="M390" s="421">
        <v>4</v>
      </c>
      <c r="N390" s="91">
        <f t="shared" si="483"/>
        <v>36.363636363636367</v>
      </c>
      <c r="O390" s="421"/>
      <c r="P390" s="91">
        <f t="shared" si="484"/>
        <v>0</v>
      </c>
      <c r="Q390" s="421">
        <v>8</v>
      </c>
      <c r="R390" s="91">
        <f t="shared" si="485"/>
        <v>72.727272727272734</v>
      </c>
      <c r="S390" s="421">
        <v>3</v>
      </c>
      <c r="T390" s="174">
        <f t="shared" si="486"/>
        <v>27.27272727272727</v>
      </c>
      <c r="U390" s="421"/>
      <c r="V390" s="174">
        <f t="shared" si="487"/>
        <v>0</v>
      </c>
      <c r="W390" s="421">
        <v>11</v>
      </c>
      <c r="X390" s="91">
        <f t="shared" si="488"/>
        <v>100</v>
      </c>
      <c r="Y390" s="421"/>
      <c r="Z390" s="174"/>
      <c r="AA390" s="421"/>
      <c r="AB390" s="434"/>
      <c r="AC390" s="421"/>
      <c r="AD390" s="434"/>
      <c r="AE390" s="421"/>
      <c r="AF390" s="434"/>
      <c r="AG390" s="421"/>
      <c r="AH390" s="428"/>
      <c r="AI390" s="421">
        <v>6</v>
      </c>
      <c r="AJ390" s="91">
        <f t="shared" si="489"/>
        <v>54.54545454545454</v>
      </c>
      <c r="AK390" s="421">
        <v>2</v>
      </c>
      <c r="AL390" s="91">
        <f t="shared" si="478"/>
        <v>18.181818181818183</v>
      </c>
      <c r="AM390" s="421"/>
      <c r="AN390" s="91">
        <f t="shared" si="479"/>
        <v>0</v>
      </c>
      <c r="AO390" s="421">
        <v>3</v>
      </c>
      <c r="AP390" s="102">
        <f t="shared" si="480"/>
        <v>27.27272727272727</v>
      </c>
    </row>
    <row r="391" spans="1:42" x14ac:dyDescent="0.2">
      <c r="A391" s="760">
        <v>13</v>
      </c>
      <c r="B391" s="882"/>
      <c r="C391" s="219" t="s">
        <v>306</v>
      </c>
      <c r="D391" s="64">
        <v>1</v>
      </c>
      <c r="E391" s="63">
        <v>0</v>
      </c>
      <c r="F391" s="63">
        <v>11</v>
      </c>
      <c r="G391" s="251"/>
      <c r="H391" s="251"/>
      <c r="I391" s="63">
        <v>11</v>
      </c>
      <c r="J391" s="102">
        <f t="shared" si="481"/>
        <v>100</v>
      </c>
      <c r="K391" s="421">
        <v>6</v>
      </c>
      <c r="L391" s="91">
        <f t="shared" si="482"/>
        <v>54.54545454545454</v>
      </c>
      <c r="M391" s="421">
        <v>5</v>
      </c>
      <c r="N391" s="91">
        <f t="shared" si="483"/>
        <v>45.454545454545453</v>
      </c>
      <c r="O391" s="400">
        <v>2</v>
      </c>
      <c r="P391" s="91">
        <f t="shared" si="484"/>
        <v>18.181818181818183</v>
      </c>
      <c r="Q391" s="421">
        <v>4</v>
      </c>
      <c r="R391" s="91">
        <f t="shared" si="485"/>
        <v>36.363636363636367</v>
      </c>
      <c r="S391" s="421">
        <v>5</v>
      </c>
      <c r="T391" s="174">
        <f t="shared" si="486"/>
        <v>45.454545454545453</v>
      </c>
      <c r="U391" s="400"/>
      <c r="V391" s="174">
        <f t="shared" si="487"/>
        <v>0</v>
      </c>
      <c r="W391" s="421">
        <v>11</v>
      </c>
      <c r="X391" s="91">
        <f t="shared" si="488"/>
        <v>100</v>
      </c>
      <c r="Y391" s="400"/>
      <c r="Z391" s="400"/>
      <c r="AA391" s="400"/>
      <c r="AB391" s="400"/>
      <c r="AC391" s="400"/>
      <c r="AD391" s="400"/>
      <c r="AE391" s="400"/>
      <c r="AF391" s="400"/>
      <c r="AG391" s="400"/>
      <c r="AH391" s="400"/>
      <c r="AI391" s="421">
        <v>3</v>
      </c>
      <c r="AJ391" s="91">
        <f t="shared" si="489"/>
        <v>27.27272727272727</v>
      </c>
      <c r="AK391" s="421">
        <v>3</v>
      </c>
      <c r="AL391" s="91">
        <f t="shared" si="478"/>
        <v>27.27272727272727</v>
      </c>
      <c r="AM391" s="400"/>
      <c r="AN391" s="91">
        <f t="shared" si="479"/>
        <v>0</v>
      </c>
      <c r="AO391" s="421">
        <v>5</v>
      </c>
      <c r="AP391" s="102">
        <f t="shared" si="480"/>
        <v>45.454545454545453</v>
      </c>
    </row>
    <row r="392" spans="1:42" x14ac:dyDescent="0.2">
      <c r="A392" s="330"/>
      <c r="B392" s="330" t="s">
        <v>307</v>
      </c>
      <c r="C392" s="330">
        <v>11</v>
      </c>
      <c r="D392" s="330">
        <f t="shared" ref="D392:J392" si="490">D404</f>
        <v>11</v>
      </c>
      <c r="E392" s="330">
        <f t="shared" si="490"/>
        <v>0</v>
      </c>
      <c r="F392" s="330">
        <f t="shared" si="490"/>
        <v>161</v>
      </c>
      <c r="G392" s="330">
        <f t="shared" si="490"/>
        <v>0</v>
      </c>
      <c r="H392" s="330">
        <f t="shared" si="490"/>
        <v>0</v>
      </c>
      <c r="I392" s="330">
        <f t="shared" si="490"/>
        <v>161</v>
      </c>
      <c r="J392" s="330">
        <f t="shared" si="490"/>
        <v>100</v>
      </c>
      <c r="K392" s="330">
        <v>91</v>
      </c>
      <c r="L392" s="247">
        <f>K392*100/F392</f>
        <v>56.521739130434781</v>
      </c>
      <c r="M392" s="330">
        <v>70</v>
      </c>
      <c r="N392" s="247">
        <f>M392*100/F392</f>
        <v>43.478260869565219</v>
      </c>
      <c r="O392" s="330">
        <v>19</v>
      </c>
      <c r="P392" s="247">
        <f>O392*100/F392</f>
        <v>11.801242236024844</v>
      </c>
      <c r="Q392" s="330">
        <v>91</v>
      </c>
      <c r="R392" s="247">
        <f>Q392*100/F392</f>
        <v>56.521739130434781</v>
      </c>
      <c r="S392" s="330">
        <v>45</v>
      </c>
      <c r="T392" s="247">
        <f>S392*100/F392</f>
        <v>27.950310559006212</v>
      </c>
      <c r="U392" s="330">
        <v>6</v>
      </c>
      <c r="V392" s="247">
        <f>U392*100/F392</f>
        <v>3.7267080745341614</v>
      </c>
      <c r="W392" s="330">
        <v>161</v>
      </c>
      <c r="X392" s="247">
        <f>W392*100/F392</f>
        <v>100</v>
      </c>
      <c r="Y392" s="330"/>
      <c r="Z392" s="330"/>
      <c r="AA392" s="330"/>
      <c r="AB392" s="330"/>
      <c r="AC392" s="330"/>
      <c r="AD392" s="330"/>
      <c r="AE392" s="330"/>
      <c r="AF392" s="330"/>
      <c r="AG392" s="330"/>
      <c r="AH392" s="330"/>
      <c r="AI392" s="330">
        <v>36</v>
      </c>
      <c r="AJ392" s="247">
        <f>AI392*100/F392</f>
        <v>22.36024844720497</v>
      </c>
      <c r="AK392" s="330">
        <v>27</v>
      </c>
      <c r="AL392" s="247">
        <f>AK392*100/F392</f>
        <v>16.770186335403725</v>
      </c>
      <c r="AM392" s="330">
        <v>1</v>
      </c>
      <c r="AN392" s="247">
        <f>AM392*100/F392</f>
        <v>0.6211180124223602</v>
      </c>
      <c r="AO392" s="330">
        <v>97</v>
      </c>
      <c r="AP392" s="247">
        <f>AO392*100/F392</f>
        <v>60.248447204968947</v>
      </c>
    </row>
    <row r="393" spans="1:42" ht="12.75" x14ac:dyDescent="0.2">
      <c r="A393" s="766">
        <v>1</v>
      </c>
      <c r="B393" s="846" t="s">
        <v>515</v>
      </c>
      <c r="C393" s="252" t="s">
        <v>308</v>
      </c>
      <c r="D393" s="90">
        <v>1</v>
      </c>
      <c r="E393" s="90"/>
      <c r="F393" s="90">
        <v>21</v>
      </c>
      <c r="G393" s="322"/>
      <c r="H393" s="322"/>
      <c r="I393" s="322">
        <v>21</v>
      </c>
      <c r="J393" s="322">
        <f>I393*100/F393</f>
        <v>100</v>
      </c>
      <c r="K393" s="402">
        <v>11</v>
      </c>
      <c r="L393" s="407">
        <f>K393*100/F393</f>
        <v>52.38095238095238</v>
      </c>
      <c r="M393" s="402">
        <v>10</v>
      </c>
      <c r="N393" s="407">
        <f>M393*100/F393</f>
        <v>47.61904761904762</v>
      </c>
      <c r="O393" s="360">
        <v>2</v>
      </c>
      <c r="P393" s="407">
        <f>O393*100/F393</f>
        <v>9.5238095238095237</v>
      </c>
      <c r="Q393" s="360">
        <v>9</v>
      </c>
      <c r="R393" s="407">
        <f>Q393*100/F393</f>
        <v>42.857142857142854</v>
      </c>
      <c r="S393" s="360">
        <v>7</v>
      </c>
      <c r="T393" s="407">
        <f>S393*100/F393</f>
        <v>33.333333333333336</v>
      </c>
      <c r="U393" s="360">
        <v>3</v>
      </c>
      <c r="V393" s="253">
        <f>U393*100/F393</f>
        <v>14.285714285714286</v>
      </c>
      <c r="W393" s="402">
        <v>21</v>
      </c>
      <c r="X393" s="407">
        <f>W393*100/F393</f>
        <v>100</v>
      </c>
      <c r="Y393" s="322"/>
      <c r="Z393" s="322"/>
      <c r="AA393" s="322"/>
      <c r="AB393" s="322"/>
      <c r="AC393" s="322"/>
      <c r="AD393" s="322"/>
      <c r="AE393" s="322"/>
      <c r="AF393" s="322"/>
      <c r="AG393" s="322"/>
      <c r="AH393" s="322"/>
      <c r="AI393" s="360">
        <v>4</v>
      </c>
      <c r="AJ393" s="253">
        <f>AI393*100/F393</f>
        <v>19.047619047619047</v>
      </c>
      <c r="AK393" s="360">
        <v>5</v>
      </c>
      <c r="AL393" s="253">
        <f>AK393*100/F393</f>
        <v>23.80952380952381</v>
      </c>
      <c r="AM393" s="90"/>
      <c r="AN393" s="355"/>
      <c r="AO393" s="402">
        <v>12</v>
      </c>
      <c r="AP393" s="253">
        <f>AO393*100/F393</f>
        <v>57.142857142857146</v>
      </c>
    </row>
    <row r="394" spans="1:42" ht="12.75" x14ac:dyDescent="0.2">
      <c r="A394" s="766">
        <v>2</v>
      </c>
      <c r="B394" s="846"/>
      <c r="C394" s="252" t="s">
        <v>309</v>
      </c>
      <c r="D394" s="90">
        <v>1</v>
      </c>
      <c r="E394" s="90"/>
      <c r="F394" s="90">
        <v>11</v>
      </c>
      <c r="G394" s="322"/>
      <c r="H394" s="322"/>
      <c r="I394" s="322">
        <v>11</v>
      </c>
      <c r="J394" s="322">
        <f t="shared" ref="J394:J404" si="491">I394*100/F394</f>
        <v>100</v>
      </c>
      <c r="K394" s="402">
        <v>6</v>
      </c>
      <c r="L394" s="407">
        <f t="shared" ref="L394:L403" si="492">K394*100/F394</f>
        <v>54.545454545454547</v>
      </c>
      <c r="M394" s="402">
        <v>5</v>
      </c>
      <c r="N394" s="407">
        <f t="shared" ref="N394:N403" si="493">M394*100/F394</f>
        <v>45.454545454545453</v>
      </c>
      <c r="O394" s="360">
        <v>1</v>
      </c>
      <c r="P394" s="407">
        <f t="shared" ref="P394:P404" si="494">O394*100/F394</f>
        <v>9.0909090909090917</v>
      </c>
      <c r="Q394" s="360">
        <v>7</v>
      </c>
      <c r="R394" s="407">
        <f t="shared" ref="R394:R403" si="495">Q394*100/F394</f>
        <v>63.636363636363633</v>
      </c>
      <c r="S394" s="360">
        <v>2</v>
      </c>
      <c r="T394" s="407">
        <f t="shared" ref="T394:T404" si="496">S394*100/F394</f>
        <v>18.181818181818183</v>
      </c>
      <c r="U394" s="360">
        <v>1</v>
      </c>
      <c r="V394" s="407">
        <f t="shared" ref="V394:V398" si="497">U394*100/F394</f>
        <v>9.0909090909090917</v>
      </c>
      <c r="W394" s="402">
        <v>11</v>
      </c>
      <c r="X394" s="407">
        <f t="shared" ref="X394:X404" si="498">W394*100/F394</f>
        <v>100</v>
      </c>
      <c r="Y394" s="322"/>
      <c r="Z394" s="322"/>
      <c r="AA394" s="322"/>
      <c r="AB394" s="322"/>
      <c r="AC394" s="322"/>
      <c r="AD394" s="322"/>
      <c r="AE394" s="322"/>
      <c r="AF394" s="322"/>
      <c r="AG394" s="322"/>
      <c r="AH394" s="322"/>
      <c r="AI394" s="360">
        <v>1</v>
      </c>
      <c r="AJ394" s="407">
        <f t="shared" ref="AJ394:AJ403" si="499">AI394*100/F394</f>
        <v>9.0909090909090917</v>
      </c>
      <c r="AK394" s="360">
        <v>4</v>
      </c>
      <c r="AL394" s="407">
        <f t="shared" ref="AL394:AL404" si="500">AK394*100/F394</f>
        <v>36.363636363636367</v>
      </c>
      <c r="AM394" s="90"/>
      <c r="AN394" s="355"/>
      <c r="AO394" s="402">
        <v>6</v>
      </c>
      <c r="AP394" s="407">
        <f t="shared" ref="AP394:AP404" si="501">AO394*100/F394</f>
        <v>54.545454545454547</v>
      </c>
    </row>
    <row r="395" spans="1:42" ht="12.75" x14ac:dyDescent="0.2">
      <c r="A395" s="766">
        <v>3</v>
      </c>
      <c r="B395" s="846"/>
      <c r="C395" s="252" t="s">
        <v>310</v>
      </c>
      <c r="D395" s="90">
        <v>1</v>
      </c>
      <c r="E395" s="90"/>
      <c r="F395" s="90">
        <v>21</v>
      </c>
      <c r="G395" s="322"/>
      <c r="H395" s="322"/>
      <c r="I395" s="322">
        <v>21</v>
      </c>
      <c r="J395" s="322">
        <f t="shared" si="491"/>
        <v>100</v>
      </c>
      <c r="K395" s="402">
        <v>12</v>
      </c>
      <c r="L395" s="407">
        <f t="shared" si="492"/>
        <v>57.142857142857146</v>
      </c>
      <c r="M395" s="402">
        <v>9</v>
      </c>
      <c r="N395" s="407">
        <f t="shared" si="493"/>
        <v>42.857142857142854</v>
      </c>
      <c r="O395" s="360">
        <v>1</v>
      </c>
      <c r="P395" s="407">
        <f t="shared" si="494"/>
        <v>4.7619047619047619</v>
      </c>
      <c r="Q395" s="360">
        <v>12</v>
      </c>
      <c r="R395" s="407">
        <f t="shared" si="495"/>
        <v>57.142857142857146</v>
      </c>
      <c r="S395" s="360">
        <v>7</v>
      </c>
      <c r="T395" s="407">
        <f t="shared" si="496"/>
        <v>33.333333333333336</v>
      </c>
      <c r="U395" s="360">
        <v>1</v>
      </c>
      <c r="V395" s="407">
        <f t="shared" si="497"/>
        <v>4.7619047619047619</v>
      </c>
      <c r="W395" s="402">
        <v>21</v>
      </c>
      <c r="X395" s="407">
        <f t="shared" si="498"/>
        <v>100</v>
      </c>
      <c r="Y395" s="322"/>
      <c r="Z395" s="322"/>
      <c r="AA395" s="322"/>
      <c r="AB395" s="322"/>
      <c r="AC395" s="322"/>
      <c r="AD395" s="322"/>
      <c r="AE395" s="322"/>
      <c r="AF395" s="322"/>
      <c r="AG395" s="322"/>
      <c r="AH395" s="322"/>
      <c r="AI395" s="360">
        <v>9</v>
      </c>
      <c r="AJ395" s="407">
        <f t="shared" si="499"/>
        <v>42.857142857142854</v>
      </c>
      <c r="AK395" s="360">
        <v>1</v>
      </c>
      <c r="AL395" s="407">
        <f t="shared" si="500"/>
        <v>4.7619047619047619</v>
      </c>
      <c r="AM395" s="90"/>
      <c r="AN395" s="355"/>
      <c r="AO395" s="402">
        <v>11</v>
      </c>
      <c r="AP395" s="407">
        <f t="shared" si="501"/>
        <v>52.38095238095238</v>
      </c>
    </row>
    <row r="396" spans="1:42" ht="12.75" x14ac:dyDescent="0.2">
      <c r="A396" s="766">
        <v>4</v>
      </c>
      <c r="B396" s="846"/>
      <c r="C396" s="252" t="s">
        <v>311</v>
      </c>
      <c r="D396" s="90">
        <v>1</v>
      </c>
      <c r="E396" s="90"/>
      <c r="F396" s="90">
        <v>11</v>
      </c>
      <c r="G396" s="322"/>
      <c r="H396" s="322"/>
      <c r="I396" s="322">
        <v>11</v>
      </c>
      <c r="J396" s="322">
        <f t="shared" si="491"/>
        <v>100</v>
      </c>
      <c r="K396" s="402">
        <v>6</v>
      </c>
      <c r="L396" s="407">
        <f t="shared" si="492"/>
        <v>54.545454545454547</v>
      </c>
      <c r="M396" s="402">
        <v>5</v>
      </c>
      <c r="N396" s="407">
        <f t="shared" si="493"/>
        <v>45.454545454545453</v>
      </c>
      <c r="O396" s="360">
        <v>1</v>
      </c>
      <c r="P396" s="407">
        <f t="shared" si="494"/>
        <v>9.0909090909090917</v>
      </c>
      <c r="Q396" s="360">
        <v>6</v>
      </c>
      <c r="R396" s="407">
        <f t="shared" si="495"/>
        <v>54.545454545454547</v>
      </c>
      <c r="S396" s="360">
        <v>4</v>
      </c>
      <c r="T396" s="407">
        <f t="shared" si="496"/>
        <v>36.363636363636367</v>
      </c>
      <c r="U396" s="360"/>
      <c r="V396" s="407"/>
      <c r="W396" s="402">
        <v>11</v>
      </c>
      <c r="X396" s="407">
        <f t="shared" si="498"/>
        <v>100</v>
      </c>
      <c r="Y396" s="322"/>
      <c r="Z396" s="322"/>
      <c r="AA396" s="322"/>
      <c r="AB396" s="322"/>
      <c r="AC396" s="322"/>
      <c r="AD396" s="322"/>
      <c r="AE396" s="322"/>
      <c r="AF396" s="322"/>
      <c r="AG396" s="322"/>
      <c r="AH396" s="322"/>
      <c r="AI396" s="360">
        <v>1</v>
      </c>
      <c r="AJ396" s="407">
        <f t="shared" si="499"/>
        <v>9.0909090909090917</v>
      </c>
      <c r="AK396" s="360">
        <v>6</v>
      </c>
      <c r="AL396" s="407">
        <f t="shared" si="500"/>
        <v>54.545454545454547</v>
      </c>
      <c r="AM396" s="90"/>
      <c r="AN396" s="355"/>
      <c r="AO396" s="402">
        <v>4</v>
      </c>
      <c r="AP396" s="407">
        <f t="shared" si="501"/>
        <v>36.363636363636367</v>
      </c>
    </row>
    <row r="397" spans="1:42" ht="12.75" x14ac:dyDescent="0.2">
      <c r="A397" s="766">
        <v>5</v>
      </c>
      <c r="B397" s="846"/>
      <c r="C397" s="252" t="s">
        <v>312</v>
      </c>
      <c r="D397" s="90">
        <v>1</v>
      </c>
      <c r="E397" s="90"/>
      <c r="F397" s="90">
        <v>21</v>
      </c>
      <c r="G397" s="322"/>
      <c r="H397" s="322"/>
      <c r="I397" s="322">
        <v>21</v>
      </c>
      <c r="J397" s="322">
        <f t="shared" si="491"/>
        <v>100</v>
      </c>
      <c r="K397" s="402">
        <v>13</v>
      </c>
      <c r="L397" s="407">
        <f t="shared" si="492"/>
        <v>61.904761904761905</v>
      </c>
      <c r="M397" s="402">
        <v>8</v>
      </c>
      <c r="N397" s="407">
        <f t="shared" si="493"/>
        <v>38.095238095238095</v>
      </c>
      <c r="O397" s="408">
        <v>2</v>
      </c>
      <c r="P397" s="407">
        <f t="shared" si="494"/>
        <v>9.5238095238095237</v>
      </c>
      <c r="Q397" s="408">
        <v>13</v>
      </c>
      <c r="R397" s="407">
        <f t="shared" si="495"/>
        <v>61.904761904761905</v>
      </c>
      <c r="S397" s="408">
        <v>6</v>
      </c>
      <c r="T397" s="407">
        <f t="shared" si="496"/>
        <v>28.571428571428573</v>
      </c>
      <c r="U397" s="408"/>
      <c r="V397" s="407"/>
      <c r="W397" s="401">
        <v>21</v>
      </c>
      <c r="X397" s="407">
        <f t="shared" si="498"/>
        <v>100</v>
      </c>
      <c r="Y397" s="322"/>
      <c r="Z397" s="322"/>
      <c r="AA397" s="322"/>
      <c r="AB397" s="322"/>
      <c r="AC397" s="322"/>
      <c r="AD397" s="322"/>
      <c r="AE397" s="322"/>
      <c r="AF397" s="322"/>
      <c r="AG397" s="322"/>
      <c r="AH397" s="322"/>
      <c r="AI397" s="408">
        <v>5</v>
      </c>
      <c r="AJ397" s="407">
        <f t="shared" si="499"/>
        <v>23.80952380952381</v>
      </c>
      <c r="AK397" s="408">
        <v>1</v>
      </c>
      <c r="AL397" s="407">
        <f t="shared" si="500"/>
        <v>4.7619047619047619</v>
      </c>
      <c r="AM397" s="43"/>
      <c r="AN397" s="355"/>
      <c r="AO397" s="402">
        <v>15</v>
      </c>
      <c r="AP397" s="407">
        <f t="shared" si="501"/>
        <v>71.428571428571431</v>
      </c>
    </row>
    <row r="398" spans="1:42" ht="12.75" x14ac:dyDescent="0.2">
      <c r="A398" s="766">
        <v>6</v>
      </c>
      <c r="B398" s="846"/>
      <c r="C398" s="252" t="s">
        <v>313</v>
      </c>
      <c r="D398" s="90">
        <v>1</v>
      </c>
      <c r="E398" s="90"/>
      <c r="F398" s="90">
        <v>11</v>
      </c>
      <c r="G398" s="322"/>
      <c r="H398" s="322"/>
      <c r="I398" s="322">
        <v>11</v>
      </c>
      <c r="J398" s="322">
        <f t="shared" si="491"/>
        <v>100</v>
      </c>
      <c r="K398" s="402">
        <v>6</v>
      </c>
      <c r="L398" s="407">
        <f t="shared" si="492"/>
        <v>54.545454545454547</v>
      </c>
      <c r="M398" s="402">
        <v>5</v>
      </c>
      <c r="N398" s="407">
        <f t="shared" si="493"/>
        <v>45.454545454545453</v>
      </c>
      <c r="O398" s="360"/>
      <c r="P398" s="407"/>
      <c r="Q398" s="360">
        <v>8</v>
      </c>
      <c r="R398" s="407">
        <f t="shared" si="495"/>
        <v>72.727272727272734</v>
      </c>
      <c r="S398" s="360">
        <v>2</v>
      </c>
      <c r="T398" s="407">
        <f t="shared" si="496"/>
        <v>18.181818181818183</v>
      </c>
      <c r="U398" s="360">
        <v>1</v>
      </c>
      <c r="V398" s="407">
        <f t="shared" si="497"/>
        <v>9.0909090909090917</v>
      </c>
      <c r="W398" s="402">
        <v>11</v>
      </c>
      <c r="X398" s="407">
        <f t="shared" si="498"/>
        <v>100</v>
      </c>
      <c r="Y398" s="322"/>
      <c r="Z398" s="322"/>
      <c r="AA398" s="322"/>
      <c r="AB398" s="322"/>
      <c r="AC398" s="322"/>
      <c r="AD398" s="322"/>
      <c r="AE398" s="322"/>
      <c r="AF398" s="322"/>
      <c r="AG398" s="322"/>
      <c r="AH398" s="322"/>
      <c r="AI398" s="360">
        <v>1</v>
      </c>
      <c r="AJ398" s="407">
        <f t="shared" si="499"/>
        <v>9.0909090909090917</v>
      </c>
      <c r="AK398" s="360">
        <v>2</v>
      </c>
      <c r="AL398" s="407">
        <f t="shared" si="500"/>
        <v>18.181818181818183</v>
      </c>
      <c r="AM398" s="90"/>
      <c r="AN398" s="355"/>
      <c r="AO398" s="402">
        <v>8</v>
      </c>
      <c r="AP398" s="407">
        <f t="shared" si="501"/>
        <v>72.727272727272734</v>
      </c>
    </row>
    <row r="399" spans="1:42" ht="12.75" x14ac:dyDescent="0.2">
      <c r="A399" s="766">
        <v>7</v>
      </c>
      <c r="B399" s="846"/>
      <c r="C399" s="252" t="s">
        <v>314</v>
      </c>
      <c r="D399" s="90">
        <v>1</v>
      </c>
      <c r="E399" s="90"/>
      <c r="F399" s="90">
        <v>11</v>
      </c>
      <c r="G399" s="322"/>
      <c r="H399" s="322"/>
      <c r="I399" s="322">
        <v>11</v>
      </c>
      <c r="J399" s="322">
        <f t="shared" si="491"/>
        <v>100</v>
      </c>
      <c r="K399" s="402">
        <v>7</v>
      </c>
      <c r="L399" s="407">
        <f t="shared" si="492"/>
        <v>63.636363636363633</v>
      </c>
      <c r="M399" s="402">
        <v>4</v>
      </c>
      <c r="N399" s="407">
        <f t="shared" si="493"/>
        <v>36.363636363636367</v>
      </c>
      <c r="O399" s="360">
        <v>4</v>
      </c>
      <c r="P399" s="407">
        <f t="shared" si="494"/>
        <v>36.363636363636367</v>
      </c>
      <c r="Q399" s="360">
        <v>5</v>
      </c>
      <c r="R399" s="407">
        <f t="shared" si="495"/>
        <v>45.454545454545453</v>
      </c>
      <c r="S399" s="360">
        <v>2</v>
      </c>
      <c r="T399" s="407">
        <f t="shared" si="496"/>
        <v>18.181818181818183</v>
      </c>
      <c r="U399" s="360"/>
      <c r="V399" s="407"/>
      <c r="W399" s="402">
        <v>11</v>
      </c>
      <c r="X399" s="407">
        <f t="shared" si="498"/>
        <v>100</v>
      </c>
      <c r="Y399" s="322"/>
      <c r="Z399" s="322"/>
      <c r="AA399" s="322"/>
      <c r="AB399" s="322"/>
      <c r="AC399" s="322"/>
      <c r="AD399" s="322"/>
      <c r="AE399" s="322"/>
      <c r="AF399" s="322"/>
      <c r="AG399" s="322"/>
      <c r="AH399" s="322"/>
      <c r="AI399" s="360">
        <v>3</v>
      </c>
      <c r="AJ399" s="407">
        <f t="shared" si="499"/>
        <v>27.272727272727273</v>
      </c>
      <c r="AK399" s="360">
        <v>1</v>
      </c>
      <c r="AL399" s="407">
        <f t="shared" si="500"/>
        <v>9.0909090909090917</v>
      </c>
      <c r="AM399" s="90"/>
      <c r="AN399" s="355"/>
      <c r="AO399" s="402">
        <v>7</v>
      </c>
      <c r="AP399" s="407">
        <f t="shared" si="501"/>
        <v>63.636363636363633</v>
      </c>
    </row>
    <row r="400" spans="1:42" ht="12.75" x14ac:dyDescent="0.2">
      <c r="A400" s="766">
        <v>8</v>
      </c>
      <c r="B400" s="846"/>
      <c r="C400" s="252" t="s">
        <v>315</v>
      </c>
      <c r="D400" s="90">
        <v>1</v>
      </c>
      <c r="E400" s="90"/>
      <c r="F400" s="90">
        <v>21</v>
      </c>
      <c r="G400" s="322"/>
      <c r="H400" s="322"/>
      <c r="I400" s="322">
        <v>21</v>
      </c>
      <c r="J400" s="322">
        <f t="shared" si="491"/>
        <v>100</v>
      </c>
      <c r="K400" s="402">
        <v>13</v>
      </c>
      <c r="L400" s="407">
        <f t="shared" si="492"/>
        <v>61.904761904761905</v>
      </c>
      <c r="M400" s="402">
        <v>8</v>
      </c>
      <c r="N400" s="407">
        <f t="shared" si="493"/>
        <v>38.095238095238095</v>
      </c>
      <c r="O400" s="360">
        <v>4</v>
      </c>
      <c r="P400" s="407">
        <f t="shared" si="494"/>
        <v>19.047619047619047</v>
      </c>
      <c r="Q400" s="360">
        <v>13</v>
      </c>
      <c r="R400" s="407">
        <f t="shared" si="495"/>
        <v>61.904761904761905</v>
      </c>
      <c r="S400" s="360">
        <v>4</v>
      </c>
      <c r="T400" s="407">
        <f t="shared" si="496"/>
        <v>19.047619047619047</v>
      </c>
      <c r="U400" s="360"/>
      <c r="V400" s="407"/>
      <c r="W400" s="402">
        <v>21</v>
      </c>
      <c r="X400" s="407">
        <f t="shared" si="498"/>
        <v>100</v>
      </c>
      <c r="Y400" s="322"/>
      <c r="Z400" s="322"/>
      <c r="AA400" s="322"/>
      <c r="AB400" s="322"/>
      <c r="AC400" s="322"/>
      <c r="AD400" s="322"/>
      <c r="AE400" s="322"/>
      <c r="AF400" s="322"/>
      <c r="AG400" s="322"/>
      <c r="AH400" s="322"/>
      <c r="AI400" s="360">
        <v>7</v>
      </c>
      <c r="AJ400" s="407">
        <f t="shared" si="499"/>
        <v>33.333333333333336</v>
      </c>
      <c r="AK400" s="360">
        <v>4</v>
      </c>
      <c r="AL400" s="407">
        <f t="shared" si="500"/>
        <v>19.047619047619047</v>
      </c>
      <c r="AM400" s="90"/>
      <c r="AN400" s="355"/>
      <c r="AO400" s="402">
        <v>10</v>
      </c>
      <c r="AP400" s="407">
        <f t="shared" si="501"/>
        <v>47.61904761904762</v>
      </c>
    </row>
    <row r="401" spans="1:42" ht="12.75" x14ac:dyDescent="0.2">
      <c r="A401" s="766">
        <v>9</v>
      </c>
      <c r="B401" s="846"/>
      <c r="C401" s="252" t="s">
        <v>316</v>
      </c>
      <c r="D401" s="90">
        <v>1</v>
      </c>
      <c r="E401" s="90"/>
      <c r="F401" s="90">
        <v>11</v>
      </c>
      <c r="G401" s="322"/>
      <c r="H401" s="322"/>
      <c r="I401" s="322">
        <v>11</v>
      </c>
      <c r="J401" s="322">
        <f t="shared" si="491"/>
        <v>100</v>
      </c>
      <c r="K401" s="402">
        <v>5</v>
      </c>
      <c r="L401" s="407">
        <f t="shared" si="492"/>
        <v>45.454545454545453</v>
      </c>
      <c r="M401" s="402">
        <v>6</v>
      </c>
      <c r="N401" s="407">
        <f t="shared" si="493"/>
        <v>54.545454545454547</v>
      </c>
      <c r="O401" s="360">
        <v>1</v>
      </c>
      <c r="P401" s="407">
        <f t="shared" si="494"/>
        <v>9.0909090909090917</v>
      </c>
      <c r="Q401" s="360">
        <v>8</v>
      </c>
      <c r="R401" s="407">
        <f t="shared" si="495"/>
        <v>72.727272727272734</v>
      </c>
      <c r="S401" s="360">
        <v>2</v>
      </c>
      <c r="T401" s="407">
        <f t="shared" si="496"/>
        <v>18.181818181818183</v>
      </c>
      <c r="U401" s="360"/>
      <c r="V401" s="407"/>
      <c r="W401" s="402">
        <v>11</v>
      </c>
      <c r="X401" s="407">
        <f t="shared" si="498"/>
        <v>100</v>
      </c>
      <c r="Y401" s="322"/>
      <c r="Z401" s="322"/>
      <c r="AA401" s="322"/>
      <c r="AB401" s="322"/>
      <c r="AC401" s="322"/>
      <c r="AD401" s="322"/>
      <c r="AE401" s="322"/>
      <c r="AF401" s="322"/>
      <c r="AG401" s="322"/>
      <c r="AH401" s="322"/>
      <c r="AI401" s="360">
        <v>2</v>
      </c>
      <c r="AJ401" s="407">
        <f t="shared" si="499"/>
        <v>18.181818181818183</v>
      </c>
      <c r="AK401" s="360"/>
      <c r="AL401" s="407"/>
      <c r="AM401" s="360">
        <v>1</v>
      </c>
      <c r="AN401" s="407">
        <f>AM401*100/F401</f>
        <v>9.0909090909090917</v>
      </c>
      <c r="AO401" s="402">
        <v>8</v>
      </c>
      <c r="AP401" s="407">
        <f t="shared" si="501"/>
        <v>72.727272727272734</v>
      </c>
    </row>
    <row r="402" spans="1:42" ht="12.75" x14ac:dyDescent="0.2">
      <c r="A402" s="766">
        <v>10</v>
      </c>
      <c r="B402" s="846"/>
      <c r="C402" s="252" t="s">
        <v>317</v>
      </c>
      <c r="D402" s="90">
        <v>1</v>
      </c>
      <c r="E402" s="90"/>
      <c r="F402" s="90">
        <v>11</v>
      </c>
      <c r="G402" s="322"/>
      <c r="H402" s="322"/>
      <c r="I402" s="322">
        <v>11</v>
      </c>
      <c r="J402" s="322">
        <f t="shared" si="491"/>
        <v>100</v>
      </c>
      <c r="K402" s="402">
        <v>6</v>
      </c>
      <c r="L402" s="407">
        <f t="shared" si="492"/>
        <v>54.545454545454547</v>
      </c>
      <c r="M402" s="402">
        <v>5</v>
      </c>
      <c r="N402" s="407">
        <f t="shared" si="493"/>
        <v>45.454545454545453</v>
      </c>
      <c r="O402" s="360">
        <v>3</v>
      </c>
      <c r="P402" s="407">
        <f t="shared" si="494"/>
        <v>27.272727272727273</v>
      </c>
      <c r="Q402" s="360">
        <v>5</v>
      </c>
      <c r="R402" s="407">
        <f t="shared" si="495"/>
        <v>45.454545454545453</v>
      </c>
      <c r="S402" s="360">
        <v>3</v>
      </c>
      <c r="T402" s="407">
        <f t="shared" si="496"/>
        <v>27.272727272727273</v>
      </c>
      <c r="U402" s="360"/>
      <c r="V402" s="407"/>
      <c r="W402" s="402">
        <v>11</v>
      </c>
      <c r="X402" s="407">
        <f t="shared" si="498"/>
        <v>100</v>
      </c>
      <c r="Y402" s="322"/>
      <c r="Z402" s="322"/>
      <c r="AA402" s="322"/>
      <c r="AB402" s="322"/>
      <c r="AC402" s="322"/>
      <c r="AD402" s="322"/>
      <c r="AE402" s="322"/>
      <c r="AF402" s="322"/>
      <c r="AG402" s="322"/>
      <c r="AH402" s="322"/>
      <c r="AI402" s="360">
        <v>1</v>
      </c>
      <c r="AJ402" s="407">
        <f t="shared" si="499"/>
        <v>9.0909090909090917</v>
      </c>
      <c r="AK402" s="360">
        <v>1</v>
      </c>
      <c r="AL402" s="407">
        <f t="shared" si="500"/>
        <v>9.0909090909090917</v>
      </c>
      <c r="AM402" s="90"/>
      <c r="AN402" s="355"/>
      <c r="AO402" s="402">
        <v>9</v>
      </c>
      <c r="AP402" s="407">
        <f t="shared" si="501"/>
        <v>81.818181818181813</v>
      </c>
    </row>
    <row r="403" spans="1:42" ht="12.75" x14ac:dyDescent="0.2">
      <c r="A403" s="766">
        <v>11</v>
      </c>
      <c r="B403" s="846"/>
      <c r="C403" s="252" t="s">
        <v>318</v>
      </c>
      <c r="D403" s="90">
        <v>1</v>
      </c>
      <c r="E403" s="90"/>
      <c r="F403" s="90">
        <v>11</v>
      </c>
      <c r="G403" s="322"/>
      <c r="H403" s="322"/>
      <c r="I403" s="322">
        <v>11</v>
      </c>
      <c r="J403" s="322">
        <f t="shared" si="491"/>
        <v>100</v>
      </c>
      <c r="K403" s="402">
        <v>6</v>
      </c>
      <c r="L403" s="407">
        <f t="shared" si="492"/>
        <v>54.545454545454547</v>
      </c>
      <c r="M403" s="402">
        <v>5</v>
      </c>
      <c r="N403" s="407">
        <f t="shared" si="493"/>
        <v>45.454545454545453</v>
      </c>
      <c r="O403" s="360"/>
      <c r="P403" s="407"/>
      <c r="Q403" s="360">
        <v>5</v>
      </c>
      <c r="R403" s="407">
        <f t="shared" si="495"/>
        <v>45.454545454545453</v>
      </c>
      <c r="S403" s="360">
        <v>6</v>
      </c>
      <c r="T403" s="407">
        <f t="shared" si="496"/>
        <v>54.545454545454547</v>
      </c>
      <c r="U403" s="360"/>
      <c r="V403" s="407"/>
      <c r="W403" s="402">
        <v>11</v>
      </c>
      <c r="X403" s="407">
        <f t="shared" si="498"/>
        <v>100</v>
      </c>
      <c r="Y403" s="322"/>
      <c r="Z403" s="322"/>
      <c r="AA403" s="322"/>
      <c r="AB403" s="322"/>
      <c r="AC403" s="322"/>
      <c r="AD403" s="322"/>
      <c r="AE403" s="322"/>
      <c r="AF403" s="322"/>
      <c r="AG403" s="322"/>
      <c r="AH403" s="322"/>
      <c r="AI403" s="360">
        <v>2</v>
      </c>
      <c r="AJ403" s="407">
        <f t="shared" si="499"/>
        <v>18.181818181818183</v>
      </c>
      <c r="AK403" s="360">
        <v>2</v>
      </c>
      <c r="AL403" s="407">
        <f t="shared" si="500"/>
        <v>18.181818181818183</v>
      </c>
      <c r="AM403" s="90"/>
      <c r="AN403" s="355"/>
      <c r="AO403" s="402">
        <v>7</v>
      </c>
      <c r="AP403" s="407">
        <f t="shared" si="501"/>
        <v>63.636363636363633</v>
      </c>
    </row>
    <row r="404" spans="1:42" hidden="1" x14ac:dyDescent="0.2">
      <c r="A404" s="2"/>
      <c r="B404" s="2"/>
      <c r="C404" s="241"/>
      <c r="D404" s="242">
        <v>11</v>
      </c>
      <c r="E404" s="242">
        <v>0</v>
      </c>
      <c r="F404" s="242">
        <f>SUM(F393:F403)</f>
        <v>161</v>
      </c>
      <c r="G404" s="326">
        <f>SUM(G393:G403)</f>
        <v>0</v>
      </c>
      <c r="H404" s="326">
        <f t="shared" ref="H404" si="502">G404*100/F404</f>
        <v>0</v>
      </c>
      <c r="I404" s="326">
        <f>SUM(I393:I403)</f>
        <v>161</v>
      </c>
      <c r="J404" s="326">
        <f t="shared" si="491"/>
        <v>100</v>
      </c>
      <c r="K404" s="326"/>
      <c r="L404" s="326"/>
      <c r="M404" s="326"/>
      <c r="N404" s="326"/>
      <c r="O404" s="326"/>
      <c r="P404" s="407">
        <f t="shared" si="494"/>
        <v>0</v>
      </c>
      <c r="Q404" s="326"/>
      <c r="R404" s="326"/>
      <c r="S404" s="326"/>
      <c r="T404" s="407">
        <f t="shared" si="496"/>
        <v>0</v>
      </c>
      <c r="U404" s="326"/>
      <c r="V404" s="326"/>
      <c r="W404" s="326"/>
      <c r="X404" s="407">
        <f t="shared" si="498"/>
        <v>0</v>
      </c>
      <c r="Y404" s="326"/>
      <c r="Z404" s="326"/>
      <c r="AA404" s="326"/>
      <c r="AB404" s="4"/>
      <c r="AC404" s="326"/>
      <c r="AD404" s="326"/>
      <c r="AE404" s="326"/>
      <c r="AF404" s="326"/>
      <c r="AG404" s="326"/>
      <c r="AH404" s="326"/>
      <c r="AI404" s="326"/>
      <c r="AJ404" s="326"/>
      <c r="AK404" s="326"/>
      <c r="AL404" s="407">
        <f t="shared" si="500"/>
        <v>0</v>
      </c>
      <c r="AM404" s="326"/>
      <c r="AN404" s="326"/>
      <c r="AO404" s="326"/>
      <c r="AP404" s="407">
        <f t="shared" si="501"/>
        <v>0</v>
      </c>
    </row>
    <row r="405" spans="1:42" x14ac:dyDescent="0.2">
      <c r="A405" s="254"/>
      <c r="B405" s="323" t="s">
        <v>307</v>
      </c>
      <c r="C405" s="324">
        <v>13</v>
      </c>
      <c r="D405" s="27">
        <v>13</v>
      </c>
      <c r="E405" s="27">
        <v>0</v>
      </c>
      <c r="F405" s="27">
        <v>163</v>
      </c>
      <c r="G405" s="27"/>
      <c r="H405" s="144"/>
      <c r="I405" s="27">
        <v>163</v>
      </c>
      <c r="J405" s="761">
        <f t="shared" ref="J405:J418" si="503">I405/F405*100</f>
        <v>100</v>
      </c>
      <c r="K405" s="416">
        <v>98</v>
      </c>
      <c r="L405" s="496">
        <f>K405*100/F405</f>
        <v>60.122699386503065</v>
      </c>
      <c r="M405" s="416">
        <v>65</v>
      </c>
      <c r="N405" s="420">
        <f>M405*100/F405</f>
        <v>39.877300613496935</v>
      </c>
      <c r="O405" s="416">
        <v>45</v>
      </c>
      <c r="P405" s="420">
        <f>O405*100/F405</f>
        <v>27.607361963190183</v>
      </c>
      <c r="Q405" s="416">
        <v>66</v>
      </c>
      <c r="R405" s="420">
        <f>Q405*100/F405</f>
        <v>40.490797546012267</v>
      </c>
      <c r="S405" s="416">
        <v>47</v>
      </c>
      <c r="T405" s="420">
        <f>S405*100/F405</f>
        <v>28.834355828220858</v>
      </c>
      <c r="U405" s="416">
        <v>5</v>
      </c>
      <c r="V405" s="420">
        <f>U405*100/F405</f>
        <v>3.0674846625766872</v>
      </c>
      <c r="W405" s="416">
        <v>163</v>
      </c>
      <c r="X405" s="420">
        <f>W405*100/F405</f>
        <v>100</v>
      </c>
      <c r="Y405" s="416"/>
      <c r="Z405" s="434"/>
      <c r="AA405" s="416"/>
      <c r="AB405" s="434"/>
      <c r="AC405" s="416"/>
      <c r="AD405" s="416"/>
      <c r="AE405" s="416"/>
      <c r="AF405" s="420"/>
      <c r="AG405" s="416"/>
      <c r="AH405" s="420"/>
      <c r="AI405" s="416">
        <v>49</v>
      </c>
      <c r="AJ405" s="420">
        <f>AI405*100/F405</f>
        <v>30.061349693251532</v>
      </c>
      <c r="AK405" s="416">
        <v>24</v>
      </c>
      <c r="AL405" s="420">
        <f>AK405*100/F405</f>
        <v>14.723926380368098</v>
      </c>
      <c r="AM405" s="416"/>
      <c r="AN405" s="434"/>
      <c r="AO405" s="416">
        <v>90</v>
      </c>
      <c r="AP405" s="420">
        <f>AO405*100/I405</f>
        <v>55.214723926380366</v>
      </c>
    </row>
    <row r="406" spans="1:42" x14ac:dyDescent="0.2">
      <c r="A406" s="780">
        <v>1</v>
      </c>
      <c r="B406" s="882" t="s">
        <v>516</v>
      </c>
      <c r="C406" s="26" t="s">
        <v>319</v>
      </c>
      <c r="D406" s="175">
        <v>1</v>
      </c>
      <c r="E406" s="787"/>
      <c r="F406" s="175">
        <v>11</v>
      </c>
      <c r="G406" s="213"/>
      <c r="H406" s="213"/>
      <c r="I406" s="175">
        <v>11</v>
      </c>
      <c r="J406" s="767">
        <f t="shared" si="503"/>
        <v>100</v>
      </c>
      <c r="K406" s="421">
        <v>7</v>
      </c>
      <c r="L406" s="495">
        <f>K406*100/F406</f>
        <v>63.636363636363633</v>
      </c>
      <c r="M406" s="421">
        <v>4</v>
      </c>
      <c r="N406" s="91">
        <f>M406*100/F406</f>
        <v>36.363636363636367</v>
      </c>
      <c r="O406" s="421">
        <v>3</v>
      </c>
      <c r="P406" s="91">
        <f>O406*100/F406</f>
        <v>27.272727272727273</v>
      </c>
      <c r="Q406" s="421">
        <v>5</v>
      </c>
      <c r="R406" s="91">
        <f>Q406*100/F406</f>
        <v>45.454545454545453</v>
      </c>
      <c r="S406" s="421">
        <v>3</v>
      </c>
      <c r="T406" s="91">
        <f>S406*100/F406</f>
        <v>27.272727272727273</v>
      </c>
      <c r="U406" s="421"/>
      <c r="V406" s="434"/>
      <c r="W406" s="438">
        <v>11</v>
      </c>
      <c r="X406" s="91">
        <f>W406*100/F406</f>
        <v>100</v>
      </c>
      <c r="Y406" s="421"/>
      <c r="Z406" s="434"/>
      <c r="AA406" s="421"/>
      <c r="AB406" s="434"/>
      <c r="AC406" s="421"/>
      <c r="AD406" s="416"/>
      <c r="AE406" s="421"/>
      <c r="AF406" s="420"/>
      <c r="AG406" s="421"/>
      <c r="AH406" s="420"/>
      <c r="AI406" s="421">
        <v>2</v>
      </c>
      <c r="AJ406" s="91">
        <f>AI406*100/F406</f>
        <v>18.181818181818183</v>
      </c>
      <c r="AK406" s="421">
        <v>1</v>
      </c>
      <c r="AL406" s="91">
        <f>AK406*100/F406</f>
        <v>9.0909090909090917</v>
      </c>
      <c r="AM406" s="421"/>
      <c r="AN406" s="434"/>
      <c r="AO406" s="421">
        <v>8</v>
      </c>
      <c r="AP406" s="91">
        <f>AO406*100/I406</f>
        <v>72.727272727272734</v>
      </c>
    </row>
    <row r="407" spans="1:42" x14ac:dyDescent="0.2">
      <c r="A407" s="780">
        <v>2</v>
      </c>
      <c r="B407" s="882"/>
      <c r="C407" s="26" t="s">
        <v>320</v>
      </c>
      <c r="D407" s="140">
        <v>1</v>
      </c>
      <c r="E407" s="786"/>
      <c r="F407" s="175">
        <v>11</v>
      </c>
      <c r="G407" s="212"/>
      <c r="H407" s="214"/>
      <c r="I407" s="175">
        <v>11</v>
      </c>
      <c r="J407" s="767">
        <f t="shared" si="503"/>
        <v>100</v>
      </c>
      <c r="K407" s="421">
        <v>6</v>
      </c>
      <c r="L407" s="495">
        <f t="shared" ref="L407:L418" si="504">K407*100/F407</f>
        <v>54.545454545454547</v>
      </c>
      <c r="M407" s="421">
        <v>5</v>
      </c>
      <c r="N407" s="91">
        <f t="shared" ref="N407:N418" si="505">M407*100/F407</f>
        <v>45.454545454545453</v>
      </c>
      <c r="O407" s="421">
        <v>4</v>
      </c>
      <c r="P407" s="91">
        <f t="shared" ref="P407:P418" si="506">O407*100/F407</f>
        <v>36.363636363636367</v>
      </c>
      <c r="Q407" s="421">
        <v>3</v>
      </c>
      <c r="R407" s="91">
        <f t="shared" ref="R407:R418" si="507">Q407*100/F407</f>
        <v>27.272727272727273</v>
      </c>
      <c r="S407" s="421">
        <v>4</v>
      </c>
      <c r="T407" s="91">
        <f t="shared" ref="T407:T418" si="508">S407*100/F407</f>
        <v>36.363636363636367</v>
      </c>
      <c r="U407" s="421"/>
      <c r="V407" s="434"/>
      <c r="W407" s="421">
        <v>11</v>
      </c>
      <c r="X407" s="91">
        <f t="shared" ref="X407:X418" si="509">W407*100/F407</f>
        <v>100</v>
      </c>
      <c r="Y407" s="421"/>
      <c r="Z407" s="434"/>
      <c r="AA407" s="421"/>
      <c r="AB407" s="434"/>
      <c r="AC407" s="421"/>
      <c r="AD407" s="416"/>
      <c r="AE407" s="421"/>
      <c r="AF407" s="420"/>
      <c r="AG407" s="421"/>
      <c r="AH407" s="420"/>
      <c r="AI407" s="421">
        <v>6</v>
      </c>
      <c r="AJ407" s="91">
        <f t="shared" ref="AJ407:AJ418" si="510">AI407*100/F407</f>
        <v>54.545454545454547</v>
      </c>
      <c r="AK407" s="421">
        <v>1</v>
      </c>
      <c r="AL407" s="91">
        <f>AK407*100/F407</f>
        <v>9.0909090909090917</v>
      </c>
      <c r="AM407" s="421"/>
      <c r="AN407" s="434"/>
      <c r="AO407" s="421">
        <v>4</v>
      </c>
      <c r="AP407" s="91">
        <f t="shared" ref="AP407:AP418" si="511">AO407*100/I407</f>
        <v>36.363636363636367</v>
      </c>
    </row>
    <row r="408" spans="1:42" x14ac:dyDescent="0.2">
      <c r="A408" s="780">
        <v>3</v>
      </c>
      <c r="B408" s="882"/>
      <c r="C408" s="26" t="s">
        <v>321</v>
      </c>
      <c r="D408" s="140">
        <v>1</v>
      </c>
      <c r="E408" s="786"/>
      <c r="F408" s="175">
        <v>11</v>
      </c>
      <c r="G408" s="212"/>
      <c r="H408" s="214"/>
      <c r="I408" s="175">
        <v>11</v>
      </c>
      <c r="J408" s="767">
        <f t="shared" si="503"/>
        <v>100</v>
      </c>
      <c r="K408" s="421">
        <v>7</v>
      </c>
      <c r="L408" s="495">
        <f t="shared" si="504"/>
        <v>63.636363636363633</v>
      </c>
      <c r="M408" s="421">
        <v>4</v>
      </c>
      <c r="N408" s="91">
        <f t="shared" si="505"/>
        <v>36.363636363636367</v>
      </c>
      <c r="O408" s="421">
        <v>1</v>
      </c>
      <c r="P408" s="91">
        <f t="shared" si="506"/>
        <v>9.0909090909090917</v>
      </c>
      <c r="Q408" s="421">
        <v>3</v>
      </c>
      <c r="R408" s="91">
        <f t="shared" si="507"/>
        <v>27.272727272727273</v>
      </c>
      <c r="S408" s="421">
        <v>5</v>
      </c>
      <c r="T408" s="91">
        <f t="shared" si="508"/>
        <v>45.454545454545453</v>
      </c>
      <c r="U408" s="421">
        <v>2</v>
      </c>
      <c r="V408" s="91">
        <f>U408*100/F408</f>
        <v>18.181818181818183</v>
      </c>
      <c r="W408" s="421">
        <v>11</v>
      </c>
      <c r="X408" s="91">
        <f t="shared" si="509"/>
        <v>100</v>
      </c>
      <c r="Y408" s="421"/>
      <c r="Z408" s="434"/>
      <c r="AA408" s="421"/>
      <c r="AB408" s="434"/>
      <c r="AC408" s="421"/>
      <c r="AD408" s="416"/>
      <c r="AE408" s="421"/>
      <c r="AF408" s="420"/>
      <c r="AG408" s="421"/>
      <c r="AH408" s="420"/>
      <c r="AI408" s="421">
        <v>2</v>
      </c>
      <c r="AJ408" s="91">
        <f t="shared" si="510"/>
        <v>18.181818181818183</v>
      </c>
      <c r="AK408" s="421"/>
      <c r="AL408" s="91"/>
      <c r="AM408" s="421"/>
      <c r="AN408" s="434"/>
      <c r="AO408" s="421">
        <v>9</v>
      </c>
      <c r="AP408" s="91">
        <f t="shared" si="511"/>
        <v>81.818181818181813</v>
      </c>
    </row>
    <row r="409" spans="1:42" x14ac:dyDescent="0.2">
      <c r="A409" s="780">
        <v>4</v>
      </c>
      <c r="B409" s="882"/>
      <c r="C409" s="26" t="s">
        <v>322</v>
      </c>
      <c r="D409" s="140">
        <v>1</v>
      </c>
      <c r="E409" s="786"/>
      <c r="F409" s="175">
        <v>11</v>
      </c>
      <c r="G409" s="212"/>
      <c r="H409" s="214"/>
      <c r="I409" s="175">
        <v>11</v>
      </c>
      <c r="J409" s="767">
        <f t="shared" si="503"/>
        <v>100</v>
      </c>
      <c r="K409" s="421">
        <v>6</v>
      </c>
      <c r="L409" s="495">
        <f t="shared" si="504"/>
        <v>54.545454545454547</v>
      </c>
      <c r="M409" s="421">
        <v>5</v>
      </c>
      <c r="N409" s="91">
        <f t="shared" si="505"/>
        <v>45.454545454545453</v>
      </c>
      <c r="O409" s="421">
        <v>4</v>
      </c>
      <c r="P409" s="91">
        <f t="shared" si="506"/>
        <v>36.363636363636367</v>
      </c>
      <c r="Q409" s="421">
        <v>2</v>
      </c>
      <c r="R409" s="91">
        <f t="shared" si="507"/>
        <v>18.181818181818183</v>
      </c>
      <c r="S409" s="421">
        <v>5</v>
      </c>
      <c r="T409" s="91">
        <f t="shared" si="508"/>
        <v>45.454545454545453</v>
      </c>
      <c r="U409" s="421"/>
      <c r="V409" s="434"/>
      <c r="W409" s="421">
        <v>11</v>
      </c>
      <c r="X409" s="91">
        <f t="shared" si="509"/>
        <v>100</v>
      </c>
      <c r="Y409" s="421"/>
      <c r="Z409" s="434"/>
      <c r="AA409" s="421"/>
      <c r="AB409" s="434"/>
      <c r="AC409" s="421"/>
      <c r="AD409" s="416"/>
      <c r="AE409" s="421"/>
      <c r="AF409" s="420"/>
      <c r="AG409" s="421"/>
      <c r="AH409" s="420"/>
      <c r="AI409" s="421">
        <v>1</v>
      </c>
      <c r="AJ409" s="91">
        <f t="shared" si="510"/>
        <v>9.0909090909090917</v>
      </c>
      <c r="AK409" s="421">
        <v>2</v>
      </c>
      <c r="AL409" s="91">
        <f t="shared" ref="AL409:AL414" si="512">AK409*100/F409</f>
        <v>18.181818181818183</v>
      </c>
      <c r="AM409" s="421"/>
      <c r="AN409" s="434"/>
      <c r="AO409" s="421">
        <v>8</v>
      </c>
      <c r="AP409" s="91">
        <f t="shared" si="511"/>
        <v>72.727272727272734</v>
      </c>
    </row>
    <row r="410" spans="1:42" x14ac:dyDescent="0.2">
      <c r="A410" s="780">
        <v>5</v>
      </c>
      <c r="B410" s="882"/>
      <c r="C410" s="26" t="s">
        <v>323</v>
      </c>
      <c r="D410" s="140">
        <v>1</v>
      </c>
      <c r="E410" s="786"/>
      <c r="F410" s="175">
        <v>11</v>
      </c>
      <c r="G410" s="212"/>
      <c r="H410" s="214"/>
      <c r="I410" s="175">
        <v>11</v>
      </c>
      <c r="J410" s="767">
        <f t="shared" si="503"/>
        <v>100</v>
      </c>
      <c r="K410" s="421">
        <v>6</v>
      </c>
      <c r="L410" s="495">
        <f t="shared" si="504"/>
        <v>54.545454545454547</v>
      </c>
      <c r="M410" s="421">
        <v>5</v>
      </c>
      <c r="N410" s="91">
        <f t="shared" si="505"/>
        <v>45.454545454545453</v>
      </c>
      <c r="O410" s="421">
        <v>4</v>
      </c>
      <c r="P410" s="91">
        <f t="shared" si="506"/>
        <v>36.363636363636367</v>
      </c>
      <c r="Q410" s="421">
        <v>4</v>
      </c>
      <c r="R410" s="91">
        <f t="shared" si="507"/>
        <v>36.363636363636367</v>
      </c>
      <c r="S410" s="421">
        <v>3</v>
      </c>
      <c r="T410" s="91">
        <f t="shared" si="508"/>
        <v>27.272727272727273</v>
      </c>
      <c r="U410" s="421"/>
      <c r="V410" s="434"/>
      <c r="W410" s="421">
        <v>11</v>
      </c>
      <c r="X410" s="91">
        <f t="shared" si="509"/>
        <v>100</v>
      </c>
      <c r="Y410" s="421"/>
      <c r="Z410" s="434"/>
      <c r="AA410" s="421"/>
      <c r="AB410" s="434"/>
      <c r="AC410" s="421"/>
      <c r="AD410" s="416"/>
      <c r="AE410" s="421"/>
      <c r="AF410" s="420"/>
      <c r="AG410" s="421"/>
      <c r="AH410" s="420"/>
      <c r="AI410" s="421">
        <v>4</v>
      </c>
      <c r="AJ410" s="91">
        <f t="shared" si="510"/>
        <v>36.363636363636367</v>
      </c>
      <c r="AK410" s="421">
        <v>1</v>
      </c>
      <c r="AL410" s="91">
        <f t="shared" si="512"/>
        <v>9.0909090909090917</v>
      </c>
      <c r="AM410" s="421"/>
      <c r="AN410" s="434"/>
      <c r="AO410" s="421">
        <v>6</v>
      </c>
      <c r="AP410" s="91">
        <f t="shared" si="511"/>
        <v>54.545454545454547</v>
      </c>
    </row>
    <row r="411" spans="1:42" x14ac:dyDescent="0.2">
      <c r="A411" s="780">
        <v>6</v>
      </c>
      <c r="B411" s="882"/>
      <c r="C411" s="26" t="s">
        <v>324</v>
      </c>
      <c r="D411" s="140">
        <v>1</v>
      </c>
      <c r="E411" s="786"/>
      <c r="F411" s="175">
        <v>11</v>
      </c>
      <c r="G411" s="212"/>
      <c r="H411" s="214"/>
      <c r="I411" s="175">
        <v>11</v>
      </c>
      <c r="J411" s="767">
        <f t="shared" si="503"/>
        <v>100</v>
      </c>
      <c r="K411" s="421">
        <v>7</v>
      </c>
      <c r="L411" s="495">
        <f t="shared" si="504"/>
        <v>63.636363636363633</v>
      </c>
      <c r="M411" s="421">
        <v>4</v>
      </c>
      <c r="N411" s="91">
        <f t="shared" si="505"/>
        <v>36.363636363636367</v>
      </c>
      <c r="O411" s="421">
        <v>7</v>
      </c>
      <c r="P411" s="91">
        <f t="shared" si="506"/>
        <v>63.636363636363633</v>
      </c>
      <c r="Q411" s="421">
        <v>1</v>
      </c>
      <c r="R411" s="91">
        <f t="shared" si="507"/>
        <v>9.0909090909090917</v>
      </c>
      <c r="S411" s="421">
        <v>2</v>
      </c>
      <c r="T411" s="91">
        <f t="shared" si="508"/>
        <v>18.181818181818183</v>
      </c>
      <c r="U411" s="421">
        <v>1</v>
      </c>
      <c r="V411" s="91">
        <f t="shared" ref="V411:V412" si="513">U411*100/F411</f>
        <v>9.0909090909090917</v>
      </c>
      <c r="W411" s="421">
        <v>11</v>
      </c>
      <c r="X411" s="91">
        <f t="shared" si="509"/>
        <v>100</v>
      </c>
      <c r="Y411" s="421"/>
      <c r="Z411" s="434"/>
      <c r="AA411" s="421"/>
      <c r="AB411" s="434"/>
      <c r="AC411" s="421"/>
      <c r="AD411" s="416"/>
      <c r="AE411" s="421"/>
      <c r="AF411" s="420"/>
      <c r="AG411" s="421"/>
      <c r="AH411" s="420"/>
      <c r="AI411" s="421">
        <v>1</v>
      </c>
      <c r="AJ411" s="91">
        <f t="shared" si="510"/>
        <v>9.0909090909090917</v>
      </c>
      <c r="AK411" s="421">
        <v>1</v>
      </c>
      <c r="AL411" s="91">
        <f t="shared" si="512"/>
        <v>9.0909090909090917</v>
      </c>
      <c r="AM411" s="421"/>
      <c r="AN411" s="434"/>
      <c r="AO411" s="421">
        <v>9</v>
      </c>
      <c r="AP411" s="91">
        <f t="shared" si="511"/>
        <v>81.818181818181813</v>
      </c>
    </row>
    <row r="412" spans="1:42" x14ac:dyDescent="0.2">
      <c r="A412" s="780">
        <v>7</v>
      </c>
      <c r="B412" s="882"/>
      <c r="C412" s="26" t="s">
        <v>325</v>
      </c>
      <c r="D412" s="140">
        <v>1</v>
      </c>
      <c r="E412" s="786"/>
      <c r="F412" s="175">
        <v>11</v>
      </c>
      <c r="G412" s="212"/>
      <c r="H412" s="214"/>
      <c r="I412" s="175">
        <v>11</v>
      </c>
      <c r="J412" s="767">
        <f t="shared" si="503"/>
        <v>100</v>
      </c>
      <c r="K412" s="421">
        <v>7</v>
      </c>
      <c r="L412" s="495">
        <f t="shared" si="504"/>
        <v>63.636363636363633</v>
      </c>
      <c r="M412" s="421">
        <v>4</v>
      </c>
      <c r="N412" s="91">
        <f t="shared" si="505"/>
        <v>36.363636363636367</v>
      </c>
      <c r="O412" s="421">
        <v>4</v>
      </c>
      <c r="P412" s="91">
        <f t="shared" si="506"/>
        <v>36.363636363636367</v>
      </c>
      <c r="Q412" s="421">
        <v>5</v>
      </c>
      <c r="R412" s="91">
        <f t="shared" si="507"/>
        <v>45.454545454545453</v>
      </c>
      <c r="S412" s="421">
        <v>1</v>
      </c>
      <c r="T412" s="91">
        <f t="shared" si="508"/>
        <v>9.0909090909090917</v>
      </c>
      <c r="U412" s="421">
        <v>1</v>
      </c>
      <c r="V412" s="91">
        <f t="shared" si="513"/>
        <v>9.0909090909090917</v>
      </c>
      <c r="W412" s="421">
        <v>11</v>
      </c>
      <c r="X412" s="91">
        <f t="shared" si="509"/>
        <v>100</v>
      </c>
      <c r="Y412" s="421"/>
      <c r="Z412" s="434"/>
      <c r="AA412" s="421"/>
      <c r="AB412" s="434"/>
      <c r="AC412" s="421"/>
      <c r="AD412" s="416"/>
      <c r="AE412" s="421"/>
      <c r="AF412" s="420"/>
      <c r="AG412" s="421"/>
      <c r="AH412" s="420"/>
      <c r="AI412" s="421">
        <v>3</v>
      </c>
      <c r="AJ412" s="91">
        <f t="shared" si="510"/>
        <v>27.272727272727273</v>
      </c>
      <c r="AK412" s="421">
        <v>2</v>
      </c>
      <c r="AL412" s="91">
        <f t="shared" si="512"/>
        <v>18.181818181818183</v>
      </c>
      <c r="AM412" s="421"/>
      <c r="AN412" s="434"/>
      <c r="AO412" s="421">
        <v>6</v>
      </c>
      <c r="AP412" s="91">
        <f t="shared" si="511"/>
        <v>54.545454545454547</v>
      </c>
    </row>
    <row r="413" spans="1:42" x14ac:dyDescent="0.2">
      <c r="A413" s="780">
        <v>8</v>
      </c>
      <c r="B413" s="882"/>
      <c r="C413" s="26" t="s">
        <v>326</v>
      </c>
      <c r="D413" s="140">
        <v>1</v>
      </c>
      <c r="E413" s="787"/>
      <c r="F413" s="175">
        <v>21</v>
      </c>
      <c r="G413" s="787"/>
      <c r="H413" s="214"/>
      <c r="I413" s="175">
        <v>21</v>
      </c>
      <c r="J413" s="767">
        <f t="shared" si="503"/>
        <v>100</v>
      </c>
      <c r="K413" s="421">
        <v>13</v>
      </c>
      <c r="L413" s="495">
        <f t="shared" si="504"/>
        <v>61.904761904761905</v>
      </c>
      <c r="M413" s="421">
        <v>8</v>
      </c>
      <c r="N413" s="91">
        <f t="shared" si="505"/>
        <v>38.095238095238095</v>
      </c>
      <c r="O413" s="421">
        <v>6</v>
      </c>
      <c r="P413" s="91">
        <f t="shared" si="506"/>
        <v>28.571428571428573</v>
      </c>
      <c r="Q413" s="421">
        <v>9</v>
      </c>
      <c r="R413" s="91">
        <f t="shared" si="507"/>
        <v>42.857142857142854</v>
      </c>
      <c r="S413" s="421">
        <v>6</v>
      </c>
      <c r="T413" s="91">
        <f t="shared" si="508"/>
        <v>28.571428571428573</v>
      </c>
      <c r="U413" s="421"/>
      <c r="V413" s="434"/>
      <c r="W413" s="421">
        <v>21</v>
      </c>
      <c r="X413" s="91">
        <f t="shared" si="509"/>
        <v>100</v>
      </c>
      <c r="Y413" s="421"/>
      <c r="Z413" s="434"/>
      <c r="AA413" s="421"/>
      <c r="AB413" s="434"/>
      <c r="AC413" s="421"/>
      <c r="AD413" s="416"/>
      <c r="AE413" s="421"/>
      <c r="AF413" s="420"/>
      <c r="AG413" s="421"/>
      <c r="AH413" s="420"/>
      <c r="AI413" s="421">
        <v>4</v>
      </c>
      <c r="AJ413" s="91">
        <f t="shared" si="510"/>
        <v>19.047619047619047</v>
      </c>
      <c r="AK413" s="421">
        <v>6</v>
      </c>
      <c r="AL413" s="91">
        <f t="shared" si="512"/>
        <v>28.571428571428573</v>
      </c>
      <c r="AM413" s="421"/>
      <c r="AN413" s="434"/>
      <c r="AO413" s="421">
        <v>11</v>
      </c>
      <c r="AP413" s="91">
        <f t="shared" si="511"/>
        <v>52.38095238095238</v>
      </c>
    </row>
    <row r="414" spans="1:42" x14ac:dyDescent="0.2">
      <c r="A414" s="780">
        <v>9</v>
      </c>
      <c r="B414" s="882"/>
      <c r="C414" s="26" t="s">
        <v>327</v>
      </c>
      <c r="D414" s="140">
        <v>1</v>
      </c>
      <c r="E414" s="786"/>
      <c r="F414" s="175">
        <v>21</v>
      </c>
      <c r="G414" s="212"/>
      <c r="H414" s="214"/>
      <c r="I414" s="175">
        <v>21</v>
      </c>
      <c r="J414" s="767">
        <f t="shared" si="503"/>
        <v>100</v>
      </c>
      <c r="K414" s="421">
        <v>13</v>
      </c>
      <c r="L414" s="495">
        <f t="shared" si="504"/>
        <v>61.904761904761905</v>
      </c>
      <c r="M414" s="421">
        <v>8</v>
      </c>
      <c r="N414" s="91">
        <f t="shared" si="505"/>
        <v>38.095238095238095</v>
      </c>
      <c r="O414" s="421">
        <v>3</v>
      </c>
      <c r="P414" s="91">
        <f t="shared" si="506"/>
        <v>14.285714285714286</v>
      </c>
      <c r="Q414" s="421">
        <v>13</v>
      </c>
      <c r="R414" s="91">
        <f t="shared" si="507"/>
        <v>61.904761904761905</v>
      </c>
      <c r="S414" s="421">
        <v>5</v>
      </c>
      <c r="T414" s="91">
        <f t="shared" si="508"/>
        <v>23.80952380952381</v>
      </c>
      <c r="U414" s="421"/>
      <c r="V414" s="434"/>
      <c r="W414" s="421">
        <v>21</v>
      </c>
      <c r="X414" s="91">
        <f t="shared" si="509"/>
        <v>100</v>
      </c>
      <c r="Y414" s="421"/>
      <c r="Z414" s="434"/>
      <c r="AA414" s="421"/>
      <c r="AB414" s="434"/>
      <c r="AC414" s="421"/>
      <c r="AD414" s="416"/>
      <c r="AE414" s="421"/>
      <c r="AF414" s="420"/>
      <c r="AG414" s="421"/>
      <c r="AH414" s="420"/>
      <c r="AI414" s="421">
        <v>7</v>
      </c>
      <c r="AJ414" s="91">
        <f t="shared" si="510"/>
        <v>33.333333333333336</v>
      </c>
      <c r="AK414" s="421">
        <v>2</v>
      </c>
      <c r="AL414" s="91">
        <f t="shared" si="512"/>
        <v>9.5238095238095237</v>
      </c>
      <c r="AM414" s="421"/>
      <c r="AN414" s="434"/>
      <c r="AO414" s="421">
        <v>12</v>
      </c>
      <c r="AP414" s="91">
        <f t="shared" si="511"/>
        <v>57.142857142857146</v>
      </c>
    </row>
    <row r="415" spans="1:42" x14ac:dyDescent="0.2">
      <c r="A415" s="780">
        <v>10</v>
      </c>
      <c r="B415" s="882"/>
      <c r="C415" s="26" t="s">
        <v>328</v>
      </c>
      <c r="D415" s="140">
        <v>1</v>
      </c>
      <c r="E415" s="786"/>
      <c r="F415" s="175">
        <v>11</v>
      </c>
      <c r="G415" s="212"/>
      <c r="H415" s="214"/>
      <c r="I415" s="175">
        <v>11</v>
      </c>
      <c r="J415" s="767">
        <f t="shared" si="503"/>
        <v>100</v>
      </c>
      <c r="K415" s="421">
        <v>7</v>
      </c>
      <c r="L415" s="495">
        <f t="shared" si="504"/>
        <v>63.636363636363633</v>
      </c>
      <c r="M415" s="421">
        <v>4</v>
      </c>
      <c r="N415" s="91">
        <f t="shared" si="505"/>
        <v>36.363636363636367</v>
      </c>
      <c r="O415" s="421">
        <v>3</v>
      </c>
      <c r="P415" s="91">
        <f t="shared" si="506"/>
        <v>27.272727272727273</v>
      </c>
      <c r="Q415" s="421">
        <v>4</v>
      </c>
      <c r="R415" s="91">
        <f t="shared" si="507"/>
        <v>36.363636363636367</v>
      </c>
      <c r="S415" s="421">
        <v>3</v>
      </c>
      <c r="T415" s="91">
        <f t="shared" si="508"/>
        <v>27.272727272727273</v>
      </c>
      <c r="U415" s="421">
        <v>1</v>
      </c>
      <c r="V415" s="91">
        <f>U415*100/F415</f>
        <v>9.0909090909090917</v>
      </c>
      <c r="W415" s="421">
        <v>11</v>
      </c>
      <c r="X415" s="91">
        <f t="shared" si="509"/>
        <v>100</v>
      </c>
      <c r="Y415" s="421"/>
      <c r="Z415" s="434"/>
      <c r="AA415" s="421"/>
      <c r="AB415" s="434"/>
      <c r="AC415" s="421"/>
      <c r="AD415" s="416"/>
      <c r="AE415" s="421"/>
      <c r="AF415" s="420"/>
      <c r="AG415" s="421"/>
      <c r="AH415" s="420"/>
      <c r="AI415" s="421">
        <v>6</v>
      </c>
      <c r="AJ415" s="91">
        <f t="shared" si="510"/>
        <v>54.545454545454547</v>
      </c>
      <c r="AK415" s="421"/>
      <c r="AL415" s="91"/>
      <c r="AM415" s="421"/>
      <c r="AN415" s="434"/>
      <c r="AO415" s="421">
        <v>5</v>
      </c>
      <c r="AP415" s="91">
        <f t="shared" si="511"/>
        <v>45.454545454545453</v>
      </c>
    </row>
    <row r="416" spans="1:42" x14ac:dyDescent="0.2">
      <c r="A416" s="780">
        <v>11</v>
      </c>
      <c r="B416" s="882"/>
      <c r="C416" s="26" t="s">
        <v>329</v>
      </c>
      <c r="D416" s="140">
        <v>1</v>
      </c>
      <c r="E416" s="786"/>
      <c r="F416" s="175">
        <v>11</v>
      </c>
      <c r="G416" s="212"/>
      <c r="H416" s="214"/>
      <c r="I416" s="175">
        <v>11</v>
      </c>
      <c r="J416" s="767">
        <f t="shared" si="503"/>
        <v>100</v>
      </c>
      <c r="K416" s="421">
        <v>6</v>
      </c>
      <c r="L416" s="495">
        <f t="shared" si="504"/>
        <v>54.545454545454547</v>
      </c>
      <c r="M416" s="421">
        <v>5</v>
      </c>
      <c r="N416" s="91">
        <f t="shared" si="505"/>
        <v>45.454545454545453</v>
      </c>
      <c r="O416" s="421"/>
      <c r="P416" s="91">
        <f t="shared" si="506"/>
        <v>0</v>
      </c>
      <c r="Q416" s="421">
        <v>6</v>
      </c>
      <c r="R416" s="91">
        <f t="shared" si="507"/>
        <v>54.545454545454547</v>
      </c>
      <c r="S416" s="421">
        <v>5</v>
      </c>
      <c r="T416" s="91">
        <f t="shared" si="508"/>
        <v>45.454545454545453</v>
      </c>
      <c r="U416" s="421"/>
      <c r="V416" s="434"/>
      <c r="W416" s="421">
        <v>11</v>
      </c>
      <c r="X416" s="91">
        <f t="shared" si="509"/>
        <v>100</v>
      </c>
      <c r="Y416" s="421"/>
      <c r="Z416" s="434"/>
      <c r="AA416" s="421"/>
      <c r="AB416" s="434"/>
      <c r="AC416" s="421"/>
      <c r="AD416" s="416"/>
      <c r="AE416" s="421"/>
      <c r="AF416" s="420"/>
      <c r="AG416" s="421"/>
      <c r="AH416" s="420"/>
      <c r="AI416" s="421">
        <v>5</v>
      </c>
      <c r="AJ416" s="91">
        <f t="shared" si="510"/>
        <v>45.454545454545453</v>
      </c>
      <c r="AK416" s="421">
        <v>3</v>
      </c>
      <c r="AL416" s="91">
        <f t="shared" ref="AL416:AL418" si="514">AK416*100/F416</f>
        <v>27.272727272727273</v>
      </c>
      <c r="AM416" s="421"/>
      <c r="AN416" s="434"/>
      <c r="AO416" s="421">
        <v>3</v>
      </c>
      <c r="AP416" s="91">
        <f t="shared" si="511"/>
        <v>27.272727272727273</v>
      </c>
    </row>
    <row r="417" spans="1:42" x14ac:dyDescent="0.2">
      <c r="A417" s="780">
        <v>12</v>
      </c>
      <c r="B417" s="882"/>
      <c r="C417" s="26" t="s">
        <v>330</v>
      </c>
      <c r="D417" s="140">
        <v>1</v>
      </c>
      <c r="E417" s="786"/>
      <c r="F417" s="175">
        <v>11</v>
      </c>
      <c r="G417" s="212"/>
      <c r="H417" s="214"/>
      <c r="I417" s="175">
        <v>11</v>
      </c>
      <c r="J417" s="767">
        <f t="shared" si="503"/>
        <v>100</v>
      </c>
      <c r="K417" s="421">
        <v>7</v>
      </c>
      <c r="L417" s="495">
        <f t="shared" si="504"/>
        <v>63.636363636363633</v>
      </c>
      <c r="M417" s="421">
        <v>4</v>
      </c>
      <c r="N417" s="91">
        <f t="shared" si="505"/>
        <v>36.363636363636367</v>
      </c>
      <c r="O417" s="421">
        <v>2</v>
      </c>
      <c r="P417" s="91">
        <f t="shared" si="506"/>
        <v>18.181818181818183</v>
      </c>
      <c r="Q417" s="421">
        <v>6</v>
      </c>
      <c r="R417" s="91">
        <f t="shared" si="507"/>
        <v>54.545454545454547</v>
      </c>
      <c r="S417" s="421">
        <v>3</v>
      </c>
      <c r="T417" s="91">
        <f t="shared" si="508"/>
        <v>27.272727272727273</v>
      </c>
      <c r="U417" s="421"/>
      <c r="V417" s="434"/>
      <c r="W417" s="421">
        <v>11</v>
      </c>
      <c r="X417" s="91">
        <f t="shared" si="509"/>
        <v>100</v>
      </c>
      <c r="Y417" s="421"/>
      <c r="Z417" s="434"/>
      <c r="AA417" s="421"/>
      <c r="AB417" s="434"/>
      <c r="AC417" s="421"/>
      <c r="AD417" s="416"/>
      <c r="AE417" s="421"/>
      <c r="AF417" s="420"/>
      <c r="AG417" s="421"/>
      <c r="AH417" s="420"/>
      <c r="AI417" s="421">
        <v>5</v>
      </c>
      <c r="AJ417" s="91">
        <f t="shared" si="510"/>
        <v>45.454545454545453</v>
      </c>
      <c r="AK417" s="421">
        <v>1</v>
      </c>
      <c r="AL417" s="91">
        <f t="shared" si="514"/>
        <v>9.0909090909090917</v>
      </c>
      <c r="AM417" s="421"/>
      <c r="AN417" s="434"/>
      <c r="AO417" s="421">
        <v>5</v>
      </c>
      <c r="AP417" s="91">
        <f t="shared" si="511"/>
        <v>45.454545454545453</v>
      </c>
    </row>
    <row r="418" spans="1:42" x14ac:dyDescent="0.2">
      <c r="A418" s="780">
        <v>13</v>
      </c>
      <c r="B418" s="882"/>
      <c r="C418" s="26" t="s">
        <v>331</v>
      </c>
      <c r="D418" s="140">
        <v>1</v>
      </c>
      <c r="E418" s="786"/>
      <c r="F418" s="175">
        <v>11</v>
      </c>
      <c r="G418" s="212"/>
      <c r="H418" s="214"/>
      <c r="I418" s="175">
        <v>11</v>
      </c>
      <c r="J418" s="767">
        <f t="shared" si="503"/>
        <v>100</v>
      </c>
      <c r="K418" s="421">
        <v>6</v>
      </c>
      <c r="L418" s="495">
        <f t="shared" si="504"/>
        <v>54.545454545454547</v>
      </c>
      <c r="M418" s="421">
        <v>5</v>
      </c>
      <c r="N418" s="91">
        <f t="shared" si="505"/>
        <v>45.454545454545453</v>
      </c>
      <c r="O418" s="421">
        <v>4</v>
      </c>
      <c r="P418" s="91">
        <f t="shared" si="506"/>
        <v>36.363636363636367</v>
      </c>
      <c r="Q418" s="421">
        <v>5</v>
      </c>
      <c r="R418" s="91">
        <f t="shared" si="507"/>
        <v>45.454545454545453</v>
      </c>
      <c r="S418" s="421">
        <v>2</v>
      </c>
      <c r="T418" s="91">
        <f t="shared" si="508"/>
        <v>18.181818181818183</v>
      </c>
      <c r="U418" s="421"/>
      <c r="V418" s="434"/>
      <c r="W418" s="421">
        <v>11</v>
      </c>
      <c r="X418" s="91">
        <f t="shared" si="509"/>
        <v>100</v>
      </c>
      <c r="Y418" s="421"/>
      <c r="Z418" s="434"/>
      <c r="AA418" s="421"/>
      <c r="AB418" s="434"/>
      <c r="AC418" s="421"/>
      <c r="AD418" s="416"/>
      <c r="AE418" s="421"/>
      <c r="AF418" s="420"/>
      <c r="AG418" s="421"/>
      <c r="AH418" s="420"/>
      <c r="AI418" s="421">
        <v>3</v>
      </c>
      <c r="AJ418" s="91">
        <f t="shared" si="510"/>
        <v>27.272727272727273</v>
      </c>
      <c r="AK418" s="421">
        <v>4</v>
      </c>
      <c r="AL418" s="91">
        <f t="shared" si="514"/>
        <v>36.363636363636367</v>
      </c>
      <c r="AM418" s="421"/>
      <c r="AN418" s="434"/>
      <c r="AO418" s="421">
        <v>4</v>
      </c>
      <c r="AP418" s="91">
        <f t="shared" si="511"/>
        <v>36.363636363636367</v>
      </c>
    </row>
    <row r="419" spans="1:42" x14ac:dyDescent="0.2">
      <c r="A419" s="321"/>
      <c r="B419" s="321" t="s">
        <v>294</v>
      </c>
      <c r="C419" s="321">
        <f>C435</f>
        <v>15</v>
      </c>
      <c r="D419" s="321">
        <f t="shared" ref="D419:J419" si="515">D435</f>
        <v>15</v>
      </c>
      <c r="E419" s="321">
        <f t="shared" si="515"/>
        <v>0</v>
      </c>
      <c r="F419" s="321">
        <f t="shared" si="515"/>
        <v>195</v>
      </c>
      <c r="G419" s="321">
        <f t="shared" si="515"/>
        <v>0</v>
      </c>
      <c r="H419" s="321">
        <f t="shared" si="515"/>
        <v>0</v>
      </c>
      <c r="I419" s="321">
        <f t="shared" si="515"/>
        <v>195</v>
      </c>
      <c r="J419" s="790">
        <f t="shared" si="515"/>
        <v>100</v>
      </c>
      <c r="K419" s="479">
        <v>128</v>
      </c>
      <c r="L419" s="224">
        <f>K419*100/F419</f>
        <v>65.641025641025635</v>
      </c>
      <c r="M419" s="479">
        <v>67</v>
      </c>
      <c r="N419" s="224">
        <f>M419*100/F419</f>
        <v>34.358974358974358</v>
      </c>
      <c r="O419" s="479">
        <v>37</v>
      </c>
      <c r="P419" s="224">
        <f>O419*100/F419</f>
        <v>18.974358974358974</v>
      </c>
      <c r="Q419" s="479">
        <v>98</v>
      </c>
      <c r="R419" s="224">
        <f>Q419*100/F419</f>
        <v>50.256410256410255</v>
      </c>
      <c r="S419" s="479">
        <v>53</v>
      </c>
      <c r="T419" s="224">
        <f>S419*100/F419</f>
        <v>27.179487179487179</v>
      </c>
      <c r="U419" s="479">
        <v>7</v>
      </c>
      <c r="V419" s="224">
        <f>U419*100/F419</f>
        <v>3.5897435897435899</v>
      </c>
      <c r="W419" s="479">
        <v>195</v>
      </c>
      <c r="X419" s="224">
        <v>100</v>
      </c>
      <c r="Y419" s="479"/>
      <c r="Z419" s="479"/>
      <c r="AA419" s="479"/>
      <c r="AB419" s="479"/>
      <c r="AC419" s="479"/>
      <c r="AD419" s="479"/>
      <c r="AE419" s="479"/>
      <c r="AF419" s="479"/>
      <c r="AG419" s="479"/>
      <c r="AH419" s="479"/>
      <c r="AI419" s="479">
        <v>39</v>
      </c>
      <c r="AJ419" s="224">
        <f>AI419*100/F419</f>
        <v>20</v>
      </c>
      <c r="AK419" s="479">
        <v>30</v>
      </c>
      <c r="AL419" s="224">
        <f>AK419*100/F419</f>
        <v>15.384615384615385</v>
      </c>
      <c r="AM419" s="479">
        <v>5</v>
      </c>
      <c r="AN419" s="224">
        <f>AM419*100/F419</f>
        <v>2.5641025641025643</v>
      </c>
      <c r="AO419" s="479">
        <v>121</v>
      </c>
      <c r="AP419" s="224">
        <f>AO419*100/F419</f>
        <v>62.051282051282051</v>
      </c>
    </row>
    <row r="420" spans="1:42" x14ac:dyDescent="0.2">
      <c r="A420" s="766">
        <v>1</v>
      </c>
      <c r="B420" s="846" t="s">
        <v>533</v>
      </c>
      <c r="C420" s="200" t="s">
        <v>332</v>
      </c>
      <c r="D420" s="322">
        <v>1</v>
      </c>
      <c r="E420" s="322">
        <v>0</v>
      </c>
      <c r="F420" s="322">
        <v>11</v>
      </c>
      <c r="G420" s="322"/>
      <c r="H420" s="322"/>
      <c r="I420" s="322">
        <v>11</v>
      </c>
      <c r="J420" s="791">
        <f>I420*100/F420</f>
        <v>100</v>
      </c>
      <c r="K420" s="402">
        <v>7</v>
      </c>
      <c r="L420" s="410">
        <f>K420*100/F420</f>
        <v>63.636363636363633</v>
      </c>
      <c r="M420" s="402">
        <v>4</v>
      </c>
      <c r="N420" s="410">
        <f>M420*100/F420</f>
        <v>36.363636363636367</v>
      </c>
      <c r="O420" s="402">
        <v>0</v>
      </c>
      <c r="P420" s="410">
        <f>O420*100/F420</f>
        <v>0</v>
      </c>
      <c r="Q420" s="402">
        <v>5</v>
      </c>
      <c r="R420" s="410">
        <f>Q420*100/F420</f>
        <v>45.454545454545453</v>
      </c>
      <c r="S420" s="402">
        <v>6</v>
      </c>
      <c r="T420" s="410">
        <f>S420*100/F420</f>
        <v>54.545454545454547</v>
      </c>
      <c r="U420" s="402">
        <v>0</v>
      </c>
      <c r="V420" s="410">
        <f>U420*100/F420</f>
        <v>0</v>
      </c>
      <c r="W420" s="402">
        <v>11</v>
      </c>
      <c r="X420" s="410">
        <v>100</v>
      </c>
      <c r="Y420" s="402"/>
      <c r="Z420" s="402"/>
      <c r="AA420" s="402"/>
      <c r="AB420" s="402"/>
      <c r="AC420" s="402"/>
      <c r="AD420" s="402"/>
      <c r="AE420" s="402"/>
      <c r="AF420" s="402"/>
      <c r="AG420" s="402"/>
      <c r="AH420" s="402"/>
      <c r="AI420" s="402">
        <v>4</v>
      </c>
      <c r="AJ420" s="410">
        <f>AI420*100/F420</f>
        <v>36.363636363636367</v>
      </c>
      <c r="AK420" s="402">
        <v>1</v>
      </c>
      <c r="AL420" s="410">
        <f>AK420*100/F420</f>
        <v>9.0909090909090917</v>
      </c>
      <c r="AM420" s="402">
        <v>0</v>
      </c>
      <c r="AN420" s="410">
        <f>AM420*100/F420</f>
        <v>0</v>
      </c>
      <c r="AO420" s="402">
        <v>6</v>
      </c>
      <c r="AP420" s="410">
        <f>AO420*100/F420</f>
        <v>54.545454545454547</v>
      </c>
    </row>
    <row r="421" spans="1:42" x14ac:dyDescent="0.2">
      <c r="A421" s="766">
        <v>2</v>
      </c>
      <c r="B421" s="846"/>
      <c r="C421" s="200" t="s">
        <v>333</v>
      </c>
      <c r="D421" s="322">
        <v>1</v>
      </c>
      <c r="E421" s="322">
        <v>0</v>
      </c>
      <c r="F421" s="322">
        <v>11</v>
      </c>
      <c r="G421" s="322"/>
      <c r="H421" s="322"/>
      <c r="I421" s="322">
        <v>11</v>
      </c>
      <c r="J421" s="791">
        <f t="shared" ref="J421:J435" si="516">I421*100/F421</f>
        <v>100</v>
      </c>
      <c r="K421" s="402">
        <v>8</v>
      </c>
      <c r="L421" s="410">
        <f t="shared" ref="L421:L434" si="517">K421*100/F421</f>
        <v>72.727272727272734</v>
      </c>
      <c r="M421" s="402">
        <v>3</v>
      </c>
      <c r="N421" s="410">
        <f t="shared" ref="N421:N435" si="518">M421*100/F421</f>
        <v>27.272727272727273</v>
      </c>
      <c r="O421" s="402">
        <v>3</v>
      </c>
      <c r="P421" s="410">
        <f t="shared" ref="P421:P434" si="519">O421*100/F421</f>
        <v>27.272727272727273</v>
      </c>
      <c r="Q421" s="402">
        <v>3</v>
      </c>
      <c r="R421" s="410">
        <f t="shared" ref="R421:R434" si="520">Q421*100/F421</f>
        <v>27.272727272727273</v>
      </c>
      <c r="S421" s="402">
        <v>5</v>
      </c>
      <c r="T421" s="410">
        <f t="shared" ref="T421:T434" si="521">S421*100/F421</f>
        <v>45.454545454545453</v>
      </c>
      <c r="U421" s="402">
        <v>0</v>
      </c>
      <c r="V421" s="410">
        <f t="shared" ref="V421:V434" si="522">U421*100/F421</f>
        <v>0</v>
      </c>
      <c r="W421" s="402">
        <v>11</v>
      </c>
      <c r="X421" s="410">
        <v>100</v>
      </c>
      <c r="Y421" s="402"/>
      <c r="Z421" s="402"/>
      <c r="AA421" s="402"/>
      <c r="AB421" s="402"/>
      <c r="AC421" s="402"/>
      <c r="AD421" s="402"/>
      <c r="AE421" s="402"/>
      <c r="AF421" s="402"/>
      <c r="AG421" s="402"/>
      <c r="AH421" s="402"/>
      <c r="AI421" s="402">
        <v>1</v>
      </c>
      <c r="AJ421" s="410">
        <f t="shared" ref="AJ421:AJ434" si="523">AI421*100/F421</f>
        <v>9.0909090909090917</v>
      </c>
      <c r="AK421" s="402">
        <v>4</v>
      </c>
      <c r="AL421" s="410">
        <f t="shared" ref="AL421:AL434" si="524">AK421*100/F421</f>
        <v>36.363636363636367</v>
      </c>
      <c r="AM421" s="402">
        <v>0</v>
      </c>
      <c r="AN421" s="410">
        <f t="shared" ref="AN421:AN434" si="525">AM421*100/F421</f>
        <v>0</v>
      </c>
      <c r="AO421" s="402">
        <v>6</v>
      </c>
      <c r="AP421" s="410">
        <f t="shared" ref="AP421:AP434" si="526">AO421*100/F421</f>
        <v>54.545454545454547</v>
      </c>
    </row>
    <row r="422" spans="1:42" x14ac:dyDescent="0.2">
      <c r="A422" s="766">
        <v>3</v>
      </c>
      <c r="B422" s="846"/>
      <c r="C422" s="200" t="s">
        <v>334</v>
      </c>
      <c r="D422" s="322">
        <v>1</v>
      </c>
      <c r="E422" s="322">
        <v>0</v>
      </c>
      <c r="F422" s="322">
        <v>21</v>
      </c>
      <c r="G422" s="322"/>
      <c r="H422" s="322"/>
      <c r="I422" s="322">
        <v>21</v>
      </c>
      <c r="J422" s="791">
        <f t="shared" si="516"/>
        <v>100</v>
      </c>
      <c r="K422" s="402">
        <v>13</v>
      </c>
      <c r="L422" s="410">
        <f t="shared" si="517"/>
        <v>61.904761904761905</v>
      </c>
      <c r="M422" s="402">
        <v>8</v>
      </c>
      <c r="N422" s="410">
        <f t="shared" si="518"/>
        <v>38.095238095238095</v>
      </c>
      <c r="O422" s="402">
        <v>5</v>
      </c>
      <c r="P422" s="410">
        <f t="shared" si="519"/>
        <v>23.80952380952381</v>
      </c>
      <c r="Q422" s="402">
        <v>14</v>
      </c>
      <c r="R422" s="410">
        <f t="shared" si="520"/>
        <v>66.666666666666671</v>
      </c>
      <c r="S422" s="402">
        <v>2</v>
      </c>
      <c r="T422" s="410">
        <f t="shared" si="521"/>
        <v>9.5238095238095237</v>
      </c>
      <c r="U422" s="402">
        <v>0</v>
      </c>
      <c r="V422" s="410">
        <f t="shared" si="522"/>
        <v>0</v>
      </c>
      <c r="W422" s="402">
        <v>21</v>
      </c>
      <c r="X422" s="410">
        <v>100</v>
      </c>
      <c r="Y422" s="402"/>
      <c r="Z422" s="402"/>
      <c r="AA422" s="402"/>
      <c r="AB422" s="402"/>
      <c r="AC422" s="402"/>
      <c r="AD422" s="402"/>
      <c r="AE422" s="402"/>
      <c r="AF422" s="402"/>
      <c r="AG422" s="402"/>
      <c r="AH422" s="402"/>
      <c r="AI422" s="402">
        <v>2</v>
      </c>
      <c r="AJ422" s="410">
        <f t="shared" si="523"/>
        <v>9.5238095238095237</v>
      </c>
      <c r="AK422" s="402">
        <v>3</v>
      </c>
      <c r="AL422" s="410">
        <f t="shared" si="524"/>
        <v>14.285714285714286</v>
      </c>
      <c r="AM422" s="402">
        <v>1</v>
      </c>
      <c r="AN422" s="410">
        <f t="shared" si="525"/>
        <v>4.7619047619047619</v>
      </c>
      <c r="AO422" s="402">
        <v>15</v>
      </c>
      <c r="AP422" s="410">
        <f t="shared" si="526"/>
        <v>71.428571428571431</v>
      </c>
    </row>
    <row r="423" spans="1:42" x14ac:dyDescent="0.2">
      <c r="A423" s="766">
        <v>4</v>
      </c>
      <c r="B423" s="846"/>
      <c r="C423" s="200" t="s">
        <v>335</v>
      </c>
      <c r="D423" s="322">
        <v>1</v>
      </c>
      <c r="E423" s="322">
        <v>0</v>
      </c>
      <c r="F423" s="322">
        <v>11</v>
      </c>
      <c r="G423" s="322"/>
      <c r="H423" s="322"/>
      <c r="I423" s="322">
        <v>11</v>
      </c>
      <c r="J423" s="791">
        <f t="shared" si="516"/>
        <v>100</v>
      </c>
      <c r="K423" s="402">
        <v>7</v>
      </c>
      <c r="L423" s="410">
        <f t="shared" si="517"/>
        <v>63.636363636363633</v>
      </c>
      <c r="M423" s="402">
        <v>4</v>
      </c>
      <c r="N423" s="410">
        <f t="shared" si="518"/>
        <v>36.363636363636367</v>
      </c>
      <c r="O423" s="402">
        <v>3</v>
      </c>
      <c r="P423" s="410">
        <f t="shared" si="519"/>
        <v>27.272727272727273</v>
      </c>
      <c r="Q423" s="402">
        <v>4</v>
      </c>
      <c r="R423" s="410">
        <f t="shared" si="520"/>
        <v>36.363636363636367</v>
      </c>
      <c r="S423" s="402">
        <v>3</v>
      </c>
      <c r="T423" s="410">
        <f t="shared" si="521"/>
        <v>27.272727272727273</v>
      </c>
      <c r="U423" s="402">
        <v>1</v>
      </c>
      <c r="V423" s="410">
        <f t="shared" si="522"/>
        <v>9.0909090909090917</v>
      </c>
      <c r="W423" s="402">
        <v>11</v>
      </c>
      <c r="X423" s="410">
        <v>100</v>
      </c>
      <c r="Y423" s="402"/>
      <c r="Z423" s="402"/>
      <c r="AA423" s="402"/>
      <c r="AB423" s="402"/>
      <c r="AC423" s="402"/>
      <c r="AD423" s="402"/>
      <c r="AE423" s="402"/>
      <c r="AF423" s="402"/>
      <c r="AG423" s="402"/>
      <c r="AH423" s="402"/>
      <c r="AI423" s="402">
        <v>3</v>
      </c>
      <c r="AJ423" s="410">
        <f t="shared" si="523"/>
        <v>27.272727272727273</v>
      </c>
      <c r="AK423" s="402">
        <v>2</v>
      </c>
      <c r="AL423" s="410">
        <f t="shared" si="524"/>
        <v>18.181818181818183</v>
      </c>
      <c r="AM423" s="402">
        <v>0</v>
      </c>
      <c r="AN423" s="410">
        <f t="shared" si="525"/>
        <v>0</v>
      </c>
      <c r="AO423" s="402">
        <v>6</v>
      </c>
      <c r="AP423" s="410">
        <f t="shared" si="526"/>
        <v>54.545454545454547</v>
      </c>
    </row>
    <row r="424" spans="1:42" x14ac:dyDescent="0.2">
      <c r="A424" s="766">
        <v>5</v>
      </c>
      <c r="B424" s="846"/>
      <c r="C424" s="200" t="s">
        <v>336</v>
      </c>
      <c r="D424" s="322">
        <v>1</v>
      </c>
      <c r="E424" s="322">
        <v>0</v>
      </c>
      <c r="F424" s="322">
        <v>11</v>
      </c>
      <c r="G424" s="322"/>
      <c r="H424" s="322"/>
      <c r="I424" s="322">
        <v>11</v>
      </c>
      <c r="J424" s="791">
        <f t="shared" si="516"/>
        <v>100</v>
      </c>
      <c r="K424" s="402">
        <v>7</v>
      </c>
      <c r="L424" s="410">
        <f t="shared" si="517"/>
        <v>63.636363636363633</v>
      </c>
      <c r="M424" s="402">
        <v>4</v>
      </c>
      <c r="N424" s="410">
        <f t="shared" si="518"/>
        <v>36.363636363636367</v>
      </c>
      <c r="O424" s="402">
        <v>1</v>
      </c>
      <c r="P424" s="410">
        <f t="shared" si="519"/>
        <v>9.0909090909090917</v>
      </c>
      <c r="Q424" s="402">
        <v>4</v>
      </c>
      <c r="R424" s="410">
        <f t="shared" si="520"/>
        <v>36.363636363636367</v>
      </c>
      <c r="S424" s="402">
        <v>5</v>
      </c>
      <c r="T424" s="410">
        <f t="shared" si="521"/>
        <v>45.454545454545453</v>
      </c>
      <c r="U424" s="402">
        <v>1</v>
      </c>
      <c r="V424" s="410">
        <f t="shared" si="522"/>
        <v>9.0909090909090917</v>
      </c>
      <c r="W424" s="402">
        <v>11</v>
      </c>
      <c r="X424" s="410">
        <v>100</v>
      </c>
      <c r="Y424" s="402"/>
      <c r="Z424" s="402"/>
      <c r="AA424" s="402"/>
      <c r="AB424" s="402"/>
      <c r="AC424" s="402"/>
      <c r="AD424" s="402"/>
      <c r="AE424" s="402"/>
      <c r="AF424" s="402"/>
      <c r="AG424" s="402"/>
      <c r="AH424" s="402"/>
      <c r="AI424" s="402">
        <v>5</v>
      </c>
      <c r="AJ424" s="410">
        <f t="shared" si="523"/>
        <v>45.454545454545453</v>
      </c>
      <c r="AK424" s="402">
        <v>2</v>
      </c>
      <c r="AL424" s="410">
        <f t="shared" si="524"/>
        <v>18.181818181818183</v>
      </c>
      <c r="AM424" s="402">
        <v>1</v>
      </c>
      <c r="AN424" s="410">
        <f t="shared" si="525"/>
        <v>9.0909090909090917</v>
      </c>
      <c r="AO424" s="402">
        <v>3</v>
      </c>
      <c r="AP424" s="410">
        <f t="shared" si="526"/>
        <v>27.272727272727273</v>
      </c>
    </row>
    <row r="425" spans="1:42" x14ac:dyDescent="0.2">
      <c r="A425" s="766">
        <v>6</v>
      </c>
      <c r="B425" s="846"/>
      <c r="C425" s="200" t="s">
        <v>337</v>
      </c>
      <c r="D425" s="322">
        <v>1</v>
      </c>
      <c r="E425" s="322">
        <v>0</v>
      </c>
      <c r="F425" s="322">
        <v>11</v>
      </c>
      <c r="G425" s="322"/>
      <c r="H425" s="322"/>
      <c r="I425" s="322">
        <v>11</v>
      </c>
      <c r="J425" s="791">
        <f t="shared" si="516"/>
        <v>100</v>
      </c>
      <c r="K425" s="402">
        <v>8</v>
      </c>
      <c r="L425" s="410">
        <f t="shared" si="517"/>
        <v>72.727272727272734</v>
      </c>
      <c r="M425" s="402">
        <v>3</v>
      </c>
      <c r="N425" s="410">
        <f t="shared" si="518"/>
        <v>27.272727272727273</v>
      </c>
      <c r="O425" s="402">
        <v>1</v>
      </c>
      <c r="P425" s="410">
        <f t="shared" si="519"/>
        <v>9.0909090909090917</v>
      </c>
      <c r="Q425" s="402">
        <v>6</v>
      </c>
      <c r="R425" s="410">
        <f t="shared" si="520"/>
        <v>54.545454545454547</v>
      </c>
      <c r="S425" s="402">
        <v>4</v>
      </c>
      <c r="T425" s="410">
        <f t="shared" si="521"/>
        <v>36.363636363636367</v>
      </c>
      <c r="U425" s="402">
        <v>0</v>
      </c>
      <c r="V425" s="410">
        <f t="shared" si="522"/>
        <v>0</v>
      </c>
      <c r="W425" s="402">
        <v>11</v>
      </c>
      <c r="X425" s="410">
        <v>100</v>
      </c>
      <c r="Y425" s="402"/>
      <c r="Z425" s="402"/>
      <c r="AA425" s="402"/>
      <c r="AB425" s="402"/>
      <c r="AC425" s="402"/>
      <c r="AD425" s="402"/>
      <c r="AE425" s="402"/>
      <c r="AF425" s="402"/>
      <c r="AG425" s="402"/>
      <c r="AH425" s="402"/>
      <c r="AI425" s="402">
        <v>3</v>
      </c>
      <c r="AJ425" s="410">
        <f t="shared" si="523"/>
        <v>27.272727272727273</v>
      </c>
      <c r="AK425" s="402">
        <v>1</v>
      </c>
      <c r="AL425" s="410">
        <f t="shared" si="524"/>
        <v>9.0909090909090917</v>
      </c>
      <c r="AM425" s="402">
        <v>1</v>
      </c>
      <c r="AN425" s="410">
        <f t="shared" si="525"/>
        <v>9.0909090909090917</v>
      </c>
      <c r="AO425" s="402">
        <v>6</v>
      </c>
      <c r="AP425" s="410">
        <f t="shared" si="526"/>
        <v>54.545454545454547</v>
      </c>
    </row>
    <row r="426" spans="1:42" x14ac:dyDescent="0.2">
      <c r="A426" s="766">
        <v>7</v>
      </c>
      <c r="B426" s="846"/>
      <c r="C426" s="200" t="s">
        <v>338</v>
      </c>
      <c r="D426" s="322">
        <v>1</v>
      </c>
      <c r="E426" s="322">
        <v>0</v>
      </c>
      <c r="F426" s="322">
        <v>11</v>
      </c>
      <c r="G426" s="322"/>
      <c r="H426" s="322"/>
      <c r="I426" s="322">
        <v>11</v>
      </c>
      <c r="J426" s="791">
        <f t="shared" si="516"/>
        <v>100</v>
      </c>
      <c r="K426" s="402">
        <v>7</v>
      </c>
      <c r="L426" s="410">
        <f t="shared" si="517"/>
        <v>63.636363636363633</v>
      </c>
      <c r="M426" s="402">
        <v>4</v>
      </c>
      <c r="N426" s="410">
        <f t="shared" si="518"/>
        <v>36.363636363636367</v>
      </c>
      <c r="O426" s="402">
        <v>0</v>
      </c>
      <c r="P426" s="410">
        <f t="shared" si="519"/>
        <v>0</v>
      </c>
      <c r="Q426" s="402">
        <v>8</v>
      </c>
      <c r="R426" s="410">
        <f t="shared" si="520"/>
        <v>72.727272727272734</v>
      </c>
      <c r="S426" s="402">
        <v>2</v>
      </c>
      <c r="T426" s="410">
        <f t="shared" si="521"/>
        <v>18.181818181818183</v>
      </c>
      <c r="U426" s="402">
        <v>1</v>
      </c>
      <c r="V426" s="410">
        <f t="shared" si="522"/>
        <v>9.0909090909090917</v>
      </c>
      <c r="W426" s="402">
        <v>11</v>
      </c>
      <c r="X426" s="410">
        <v>100</v>
      </c>
      <c r="Y426" s="402"/>
      <c r="Z426" s="402"/>
      <c r="AA426" s="402"/>
      <c r="AB426" s="402"/>
      <c r="AC426" s="402"/>
      <c r="AD426" s="402"/>
      <c r="AE426" s="402"/>
      <c r="AF426" s="402"/>
      <c r="AG426" s="402"/>
      <c r="AH426" s="402"/>
      <c r="AI426" s="402">
        <v>3</v>
      </c>
      <c r="AJ426" s="410">
        <f t="shared" si="523"/>
        <v>27.272727272727273</v>
      </c>
      <c r="AK426" s="402">
        <v>2</v>
      </c>
      <c r="AL426" s="410">
        <f t="shared" si="524"/>
        <v>18.181818181818183</v>
      </c>
      <c r="AM426" s="402">
        <v>0</v>
      </c>
      <c r="AN426" s="410">
        <f t="shared" si="525"/>
        <v>0</v>
      </c>
      <c r="AO426" s="402">
        <v>6</v>
      </c>
      <c r="AP426" s="410">
        <f t="shared" si="526"/>
        <v>54.545454545454547</v>
      </c>
    </row>
    <row r="427" spans="1:42" x14ac:dyDescent="0.2">
      <c r="A427" s="766">
        <v>8</v>
      </c>
      <c r="B427" s="846"/>
      <c r="C427" s="200" t="s">
        <v>339</v>
      </c>
      <c r="D427" s="322">
        <v>1</v>
      </c>
      <c r="E427" s="322">
        <v>0</v>
      </c>
      <c r="F427" s="322">
        <v>21</v>
      </c>
      <c r="G427" s="322"/>
      <c r="H427" s="322"/>
      <c r="I427" s="322">
        <v>21</v>
      </c>
      <c r="J427" s="791">
        <f t="shared" si="516"/>
        <v>100</v>
      </c>
      <c r="K427" s="402">
        <v>15</v>
      </c>
      <c r="L427" s="410">
        <f t="shared" si="517"/>
        <v>71.428571428571431</v>
      </c>
      <c r="M427" s="402">
        <v>6</v>
      </c>
      <c r="N427" s="410">
        <f t="shared" si="518"/>
        <v>28.571428571428573</v>
      </c>
      <c r="O427" s="402">
        <v>4</v>
      </c>
      <c r="P427" s="410">
        <f t="shared" si="519"/>
        <v>19.047619047619047</v>
      </c>
      <c r="Q427" s="402">
        <v>14</v>
      </c>
      <c r="R427" s="410">
        <f t="shared" si="520"/>
        <v>66.666666666666671</v>
      </c>
      <c r="S427" s="402">
        <v>3</v>
      </c>
      <c r="T427" s="410">
        <f t="shared" si="521"/>
        <v>14.285714285714286</v>
      </c>
      <c r="U427" s="402">
        <v>0</v>
      </c>
      <c r="V427" s="410">
        <f t="shared" si="522"/>
        <v>0</v>
      </c>
      <c r="W427" s="402">
        <v>21</v>
      </c>
      <c r="X427" s="410">
        <v>100</v>
      </c>
      <c r="Y427" s="402"/>
      <c r="Z427" s="402"/>
      <c r="AA427" s="402"/>
      <c r="AB427" s="402"/>
      <c r="AC427" s="402"/>
      <c r="AD427" s="402"/>
      <c r="AE427" s="402"/>
      <c r="AF427" s="402"/>
      <c r="AG427" s="402"/>
      <c r="AH427" s="402"/>
      <c r="AI427" s="402">
        <v>3</v>
      </c>
      <c r="AJ427" s="410">
        <f t="shared" si="523"/>
        <v>14.285714285714286</v>
      </c>
      <c r="AK427" s="402">
        <v>4</v>
      </c>
      <c r="AL427" s="410">
        <f t="shared" si="524"/>
        <v>19.047619047619047</v>
      </c>
      <c r="AM427" s="402">
        <v>0</v>
      </c>
      <c r="AN427" s="410">
        <f t="shared" si="525"/>
        <v>0</v>
      </c>
      <c r="AO427" s="402">
        <v>14</v>
      </c>
      <c r="AP427" s="410">
        <f t="shared" si="526"/>
        <v>66.666666666666671</v>
      </c>
    </row>
    <row r="428" spans="1:42" x14ac:dyDescent="0.2">
      <c r="A428" s="766">
        <v>9</v>
      </c>
      <c r="B428" s="846"/>
      <c r="C428" s="200" t="s">
        <v>340</v>
      </c>
      <c r="D428" s="322">
        <v>1</v>
      </c>
      <c r="E428" s="322">
        <v>0</v>
      </c>
      <c r="F428" s="322">
        <v>11</v>
      </c>
      <c r="G428" s="322"/>
      <c r="H428" s="322"/>
      <c r="I428" s="322">
        <v>11</v>
      </c>
      <c r="J428" s="791">
        <f t="shared" si="516"/>
        <v>100</v>
      </c>
      <c r="K428" s="402">
        <v>7</v>
      </c>
      <c r="L428" s="410">
        <f t="shared" si="517"/>
        <v>63.636363636363633</v>
      </c>
      <c r="M428" s="402">
        <v>4</v>
      </c>
      <c r="N428" s="410">
        <f t="shared" si="518"/>
        <v>36.363636363636367</v>
      </c>
      <c r="O428" s="402">
        <v>1</v>
      </c>
      <c r="P428" s="410">
        <f t="shared" si="519"/>
        <v>9.0909090909090917</v>
      </c>
      <c r="Q428" s="402">
        <v>2</v>
      </c>
      <c r="R428" s="410">
        <f t="shared" si="520"/>
        <v>18.181818181818183</v>
      </c>
      <c r="S428" s="402">
        <v>6</v>
      </c>
      <c r="T428" s="410">
        <f t="shared" si="521"/>
        <v>54.545454545454547</v>
      </c>
      <c r="U428" s="402">
        <v>2</v>
      </c>
      <c r="V428" s="410">
        <f t="shared" si="522"/>
        <v>18.181818181818183</v>
      </c>
      <c r="W428" s="402">
        <v>11</v>
      </c>
      <c r="X428" s="410">
        <v>100</v>
      </c>
      <c r="Y428" s="402"/>
      <c r="Z428" s="402"/>
      <c r="AA428" s="402"/>
      <c r="AB428" s="402"/>
      <c r="AC428" s="402"/>
      <c r="AD428" s="402"/>
      <c r="AE428" s="402"/>
      <c r="AF428" s="402"/>
      <c r="AG428" s="402"/>
      <c r="AH428" s="402"/>
      <c r="AI428" s="402">
        <v>2</v>
      </c>
      <c r="AJ428" s="410">
        <f t="shared" si="523"/>
        <v>18.181818181818183</v>
      </c>
      <c r="AK428" s="402">
        <v>2</v>
      </c>
      <c r="AL428" s="410">
        <f t="shared" si="524"/>
        <v>18.181818181818183</v>
      </c>
      <c r="AM428" s="402">
        <v>0</v>
      </c>
      <c r="AN428" s="410">
        <f t="shared" si="525"/>
        <v>0</v>
      </c>
      <c r="AO428" s="402">
        <v>7</v>
      </c>
      <c r="AP428" s="410">
        <f t="shared" si="526"/>
        <v>63.636363636363633</v>
      </c>
    </row>
    <row r="429" spans="1:42" x14ac:dyDescent="0.2">
      <c r="A429" s="766">
        <v>10</v>
      </c>
      <c r="B429" s="846"/>
      <c r="C429" s="200" t="s">
        <v>341</v>
      </c>
      <c r="D429" s="322">
        <v>1</v>
      </c>
      <c r="E429" s="322">
        <v>0</v>
      </c>
      <c r="F429" s="322">
        <v>11</v>
      </c>
      <c r="G429" s="322"/>
      <c r="H429" s="322"/>
      <c r="I429" s="322">
        <v>11</v>
      </c>
      <c r="J429" s="791">
        <f t="shared" si="516"/>
        <v>100</v>
      </c>
      <c r="K429" s="402">
        <v>6</v>
      </c>
      <c r="L429" s="410">
        <f t="shared" si="517"/>
        <v>54.545454545454547</v>
      </c>
      <c r="M429" s="402">
        <v>5</v>
      </c>
      <c r="N429" s="410">
        <f t="shared" si="518"/>
        <v>45.454545454545453</v>
      </c>
      <c r="O429" s="402">
        <v>3</v>
      </c>
      <c r="P429" s="410">
        <f t="shared" si="519"/>
        <v>27.272727272727273</v>
      </c>
      <c r="Q429" s="402">
        <v>8</v>
      </c>
      <c r="R429" s="410">
        <f t="shared" si="520"/>
        <v>72.727272727272734</v>
      </c>
      <c r="S429" s="402">
        <v>0</v>
      </c>
      <c r="T429" s="410">
        <f t="shared" si="521"/>
        <v>0</v>
      </c>
      <c r="U429" s="402">
        <v>0</v>
      </c>
      <c r="V429" s="410">
        <f t="shared" si="522"/>
        <v>0</v>
      </c>
      <c r="W429" s="402">
        <v>11</v>
      </c>
      <c r="X429" s="410">
        <v>100</v>
      </c>
      <c r="Y429" s="402"/>
      <c r="Z429" s="402"/>
      <c r="AA429" s="402"/>
      <c r="AB429" s="402"/>
      <c r="AC429" s="402"/>
      <c r="AD429" s="402"/>
      <c r="AE429" s="402"/>
      <c r="AF429" s="402"/>
      <c r="AG429" s="402"/>
      <c r="AH429" s="402"/>
      <c r="AI429" s="402">
        <v>1</v>
      </c>
      <c r="AJ429" s="410">
        <f t="shared" si="523"/>
        <v>9.0909090909090917</v>
      </c>
      <c r="AK429" s="402">
        <v>6</v>
      </c>
      <c r="AL429" s="410">
        <f t="shared" si="524"/>
        <v>54.545454545454547</v>
      </c>
      <c r="AM429" s="402">
        <v>0</v>
      </c>
      <c r="AN429" s="410">
        <f t="shared" si="525"/>
        <v>0</v>
      </c>
      <c r="AO429" s="402">
        <v>4</v>
      </c>
      <c r="AP429" s="410">
        <f t="shared" si="526"/>
        <v>36.363636363636367</v>
      </c>
    </row>
    <row r="430" spans="1:42" x14ac:dyDescent="0.2">
      <c r="A430" s="766">
        <v>11</v>
      </c>
      <c r="B430" s="846"/>
      <c r="C430" s="200" t="s">
        <v>342</v>
      </c>
      <c r="D430" s="322">
        <v>1</v>
      </c>
      <c r="E430" s="322">
        <v>0</v>
      </c>
      <c r="F430" s="322">
        <v>11</v>
      </c>
      <c r="G430" s="322"/>
      <c r="H430" s="322"/>
      <c r="I430" s="322">
        <v>11</v>
      </c>
      <c r="J430" s="791">
        <f t="shared" si="516"/>
        <v>100</v>
      </c>
      <c r="K430" s="402">
        <v>7</v>
      </c>
      <c r="L430" s="410">
        <f t="shared" si="517"/>
        <v>63.636363636363633</v>
      </c>
      <c r="M430" s="402">
        <v>4</v>
      </c>
      <c r="N430" s="410">
        <f t="shared" si="518"/>
        <v>36.363636363636367</v>
      </c>
      <c r="O430" s="402">
        <v>3</v>
      </c>
      <c r="P430" s="410">
        <f t="shared" si="519"/>
        <v>27.272727272727273</v>
      </c>
      <c r="Q430" s="402">
        <v>6</v>
      </c>
      <c r="R430" s="410">
        <f t="shared" si="520"/>
        <v>54.545454545454547</v>
      </c>
      <c r="S430" s="402">
        <v>1</v>
      </c>
      <c r="T430" s="410">
        <f t="shared" si="521"/>
        <v>9.0909090909090917</v>
      </c>
      <c r="U430" s="402">
        <v>1</v>
      </c>
      <c r="V430" s="410">
        <f t="shared" si="522"/>
        <v>9.0909090909090917</v>
      </c>
      <c r="W430" s="402">
        <v>11</v>
      </c>
      <c r="X430" s="410">
        <v>100</v>
      </c>
      <c r="Y430" s="402"/>
      <c r="Z430" s="402"/>
      <c r="AA430" s="402"/>
      <c r="AB430" s="402"/>
      <c r="AC430" s="402"/>
      <c r="AD430" s="402"/>
      <c r="AE430" s="402"/>
      <c r="AF430" s="402"/>
      <c r="AG430" s="402"/>
      <c r="AH430" s="402"/>
      <c r="AI430" s="402">
        <v>2</v>
      </c>
      <c r="AJ430" s="410">
        <f t="shared" si="523"/>
        <v>18.181818181818183</v>
      </c>
      <c r="AK430" s="402">
        <v>2</v>
      </c>
      <c r="AL430" s="410">
        <f t="shared" si="524"/>
        <v>18.181818181818183</v>
      </c>
      <c r="AM430" s="402">
        <v>2</v>
      </c>
      <c r="AN430" s="410">
        <f t="shared" si="525"/>
        <v>18.181818181818183</v>
      </c>
      <c r="AO430" s="402">
        <v>5</v>
      </c>
      <c r="AP430" s="410">
        <f t="shared" si="526"/>
        <v>45.454545454545453</v>
      </c>
    </row>
    <row r="431" spans="1:42" x14ac:dyDescent="0.2">
      <c r="A431" s="766">
        <v>12</v>
      </c>
      <c r="B431" s="846"/>
      <c r="C431" s="200" t="s">
        <v>343</v>
      </c>
      <c r="D431" s="322">
        <v>1</v>
      </c>
      <c r="E431" s="322">
        <v>0</v>
      </c>
      <c r="F431" s="322">
        <v>21</v>
      </c>
      <c r="G431" s="322"/>
      <c r="H431" s="322"/>
      <c r="I431" s="322">
        <v>21</v>
      </c>
      <c r="J431" s="791">
        <f t="shared" si="516"/>
        <v>100</v>
      </c>
      <c r="K431" s="402">
        <v>14</v>
      </c>
      <c r="L431" s="410">
        <f t="shared" si="517"/>
        <v>66.666666666666671</v>
      </c>
      <c r="M431" s="402">
        <v>7</v>
      </c>
      <c r="N431" s="410">
        <f t="shared" si="518"/>
        <v>33.333333333333336</v>
      </c>
      <c r="O431" s="402">
        <v>4</v>
      </c>
      <c r="P431" s="410">
        <f t="shared" si="519"/>
        <v>19.047619047619047</v>
      </c>
      <c r="Q431" s="402">
        <v>9</v>
      </c>
      <c r="R431" s="410">
        <f t="shared" si="520"/>
        <v>42.857142857142854</v>
      </c>
      <c r="S431" s="402">
        <v>7</v>
      </c>
      <c r="T431" s="410">
        <f t="shared" si="521"/>
        <v>33.333333333333336</v>
      </c>
      <c r="U431" s="402">
        <v>1</v>
      </c>
      <c r="V431" s="410">
        <f t="shared" si="522"/>
        <v>4.7619047619047619</v>
      </c>
      <c r="W431" s="402">
        <v>21</v>
      </c>
      <c r="X431" s="410">
        <v>100</v>
      </c>
      <c r="Y431" s="402"/>
      <c r="Z431" s="402"/>
      <c r="AA431" s="402"/>
      <c r="AB431" s="402"/>
      <c r="AC431" s="402"/>
      <c r="AD431" s="402"/>
      <c r="AE431" s="402"/>
      <c r="AF431" s="402"/>
      <c r="AG431" s="402"/>
      <c r="AH431" s="402"/>
      <c r="AI431" s="402">
        <v>4</v>
      </c>
      <c r="AJ431" s="410">
        <f t="shared" si="523"/>
        <v>19.047619047619047</v>
      </c>
      <c r="AK431" s="402">
        <v>1</v>
      </c>
      <c r="AL431" s="410">
        <f t="shared" si="524"/>
        <v>4.7619047619047619</v>
      </c>
      <c r="AM431" s="402">
        <v>0</v>
      </c>
      <c r="AN431" s="410">
        <f t="shared" si="525"/>
        <v>0</v>
      </c>
      <c r="AO431" s="402">
        <v>16</v>
      </c>
      <c r="AP431" s="410">
        <f t="shared" si="526"/>
        <v>76.19047619047619</v>
      </c>
    </row>
    <row r="432" spans="1:42" x14ac:dyDescent="0.2">
      <c r="A432" s="766">
        <v>13</v>
      </c>
      <c r="B432" s="846"/>
      <c r="C432" s="200" t="s">
        <v>344</v>
      </c>
      <c r="D432" s="322">
        <v>1</v>
      </c>
      <c r="E432" s="322">
        <v>0</v>
      </c>
      <c r="F432" s="322">
        <v>11</v>
      </c>
      <c r="G432" s="322"/>
      <c r="H432" s="322"/>
      <c r="I432" s="322">
        <v>11</v>
      </c>
      <c r="J432" s="791">
        <f t="shared" si="516"/>
        <v>100</v>
      </c>
      <c r="K432" s="402">
        <v>7</v>
      </c>
      <c r="L432" s="410">
        <f t="shared" si="517"/>
        <v>63.636363636363633</v>
      </c>
      <c r="M432" s="402">
        <v>4</v>
      </c>
      <c r="N432" s="410">
        <f t="shared" si="518"/>
        <v>36.363636363636367</v>
      </c>
      <c r="O432" s="402">
        <v>3</v>
      </c>
      <c r="P432" s="410">
        <f t="shared" si="519"/>
        <v>27.272727272727273</v>
      </c>
      <c r="Q432" s="402">
        <v>5</v>
      </c>
      <c r="R432" s="410">
        <f t="shared" si="520"/>
        <v>45.454545454545453</v>
      </c>
      <c r="S432" s="402">
        <v>3</v>
      </c>
      <c r="T432" s="410">
        <f t="shared" si="521"/>
        <v>27.272727272727273</v>
      </c>
      <c r="U432" s="402">
        <v>0</v>
      </c>
      <c r="V432" s="410">
        <f t="shared" si="522"/>
        <v>0</v>
      </c>
      <c r="W432" s="402">
        <v>11</v>
      </c>
      <c r="X432" s="410">
        <v>100</v>
      </c>
      <c r="Y432" s="402"/>
      <c r="Z432" s="402"/>
      <c r="AA432" s="402"/>
      <c r="AB432" s="402"/>
      <c r="AC432" s="402"/>
      <c r="AD432" s="402"/>
      <c r="AE432" s="402"/>
      <c r="AF432" s="402"/>
      <c r="AG432" s="402"/>
      <c r="AH432" s="402"/>
      <c r="AI432" s="402">
        <v>3</v>
      </c>
      <c r="AJ432" s="410">
        <f t="shared" si="523"/>
        <v>27.272727272727273</v>
      </c>
      <c r="AK432" s="402">
        <v>0</v>
      </c>
      <c r="AL432" s="410">
        <f t="shared" si="524"/>
        <v>0</v>
      </c>
      <c r="AM432" s="402">
        <v>0</v>
      </c>
      <c r="AN432" s="410">
        <f t="shared" si="525"/>
        <v>0</v>
      </c>
      <c r="AO432" s="402">
        <v>8</v>
      </c>
      <c r="AP432" s="410">
        <f t="shared" si="526"/>
        <v>72.727272727272734</v>
      </c>
    </row>
    <row r="433" spans="1:42" x14ac:dyDescent="0.2">
      <c r="A433" s="766">
        <v>14</v>
      </c>
      <c r="B433" s="846"/>
      <c r="C433" s="200" t="s">
        <v>270</v>
      </c>
      <c r="D433" s="322">
        <v>1</v>
      </c>
      <c r="E433" s="322">
        <v>0</v>
      </c>
      <c r="F433" s="322">
        <v>11</v>
      </c>
      <c r="G433" s="322"/>
      <c r="H433" s="322"/>
      <c r="I433" s="322">
        <v>11</v>
      </c>
      <c r="J433" s="791">
        <f t="shared" si="516"/>
        <v>100</v>
      </c>
      <c r="K433" s="402">
        <v>8</v>
      </c>
      <c r="L433" s="410">
        <f t="shared" si="517"/>
        <v>72.727272727272734</v>
      </c>
      <c r="M433" s="402">
        <v>3</v>
      </c>
      <c r="N433" s="410">
        <f t="shared" si="518"/>
        <v>27.272727272727273</v>
      </c>
      <c r="O433" s="402">
        <v>2</v>
      </c>
      <c r="P433" s="410">
        <f t="shared" si="519"/>
        <v>18.181818181818183</v>
      </c>
      <c r="Q433" s="402">
        <v>6</v>
      </c>
      <c r="R433" s="410">
        <f t="shared" si="520"/>
        <v>54.545454545454547</v>
      </c>
      <c r="S433" s="402">
        <v>3</v>
      </c>
      <c r="T433" s="410">
        <f t="shared" si="521"/>
        <v>27.272727272727273</v>
      </c>
      <c r="U433" s="402">
        <v>0</v>
      </c>
      <c r="V433" s="410">
        <f t="shared" si="522"/>
        <v>0</v>
      </c>
      <c r="W433" s="402">
        <v>11</v>
      </c>
      <c r="X433" s="410">
        <v>100</v>
      </c>
      <c r="Y433" s="402"/>
      <c r="Z433" s="402"/>
      <c r="AA433" s="402"/>
      <c r="AB433" s="402"/>
      <c r="AC433" s="402"/>
      <c r="AD433" s="402"/>
      <c r="AE433" s="402"/>
      <c r="AF433" s="402"/>
      <c r="AG433" s="402"/>
      <c r="AH433" s="402"/>
      <c r="AI433" s="402">
        <v>1</v>
      </c>
      <c r="AJ433" s="410">
        <f t="shared" si="523"/>
        <v>9.0909090909090917</v>
      </c>
      <c r="AK433" s="402">
        <v>1</v>
      </c>
      <c r="AL433" s="410">
        <f t="shared" si="524"/>
        <v>9.0909090909090917</v>
      </c>
      <c r="AM433" s="402">
        <v>0</v>
      </c>
      <c r="AN433" s="410">
        <f t="shared" si="525"/>
        <v>0</v>
      </c>
      <c r="AO433" s="402">
        <v>9</v>
      </c>
      <c r="AP433" s="410">
        <f t="shared" si="526"/>
        <v>81.818181818181813</v>
      </c>
    </row>
    <row r="434" spans="1:42" x14ac:dyDescent="0.2">
      <c r="A434" s="766">
        <v>15</v>
      </c>
      <c r="B434" s="846"/>
      <c r="C434" s="200" t="s">
        <v>345</v>
      </c>
      <c r="D434" s="322">
        <v>1</v>
      </c>
      <c r="E434" s="322">
        <v>0</v>
      </c>
      <c r="F434" s="322">
        <v>11</v>
      </c>
      <c r="G434" s="322"/>
      <c r="H434" s="322"/>
      <c r="I434" s="322">
        <v>11</v>
      </c>
      <c r="J434" s="791">
        <f t="shared" si="516"/>
        <v>100</v>
      </c>
      <c r="K434" s="402">
        <v>7</v>
      </c>
      <c r="L434" s="410">
        <f t="shared" si="517"/>
        <v>63.636363636363633</v>
      </c>
      <c r="M434" s="402">
        <v>4</v>
      </c>
      <c r="N434" s="410">
        <f t="shared" si="518"/>
        <v>36.363636363636367</v>
      </c>
      <c r="O434" s="402">
        <v>4</v>
      </c>
      <c r="P434" s="410">
        <f t="shared" si="519"/>
        <v>36.363636363636367</v>
      </c>
      <c r="Q434" s="402">
        <v>5</v>
      </c>
      <c r="R434" s="410">
        <f t="shared" si="520"/>
        <v>45.454545454545453</v>
      </c>
      <c r="S434" s="402">
        <v>2</v>
      </c>
      <c r="T434" s="410">
        <f t="shared" si="521"/>
        <v>18.181818181818183</v>
      </c>
      <c r="U434" s="402">
        <v>0</v>
      </c>
      <c r="V434" s="410">
        <f t="shared" si="522"/>
        <v>0</v>
      </c>
      <c r="W434" s="402">
        <v>11</v>
      </c>
      <c r="X434" s="410">
        <v>100</v>
      </c>
      <c r="Y434" s="402"/>
      <c r="Z434" s="402"/>
      <c r="AA434" s="402"/>
      <c r="AB434" s="402"/>
      <c r="AC434" s="402"/>
      <c r="AD434" s="402"/>
      <c r="AE434" s="402"/>
      <c r="AF434" s="402"/>
      <c r="AG434" s="402"/>
      <c r="AH434" s="402"/>
      <c r="AI434" s="402">
        <v>2</v>
      </c>
      <c r="AJ434" s="410">
        <f t="shared" si="523"/>
        <v>18.181818181818183</v>
      </c>
      <c r="AK434" s="402">
        <v>0</v>
      </c>
      <c r="AL434" s="410">
        <f t="shared" si="524"/>
        <v>0</v>
      </c>
      <c r="AM434" s="402">
        <v>0</v>
      </c>
      <c r="AN434" s="410">
        <f t="shared" si="525"/>
        <v>0</v>
      </c>
      <c r="AO434" s="402">
        <v>9</v>
      </c>
      <c r="AP434" s="410">
        <f t="shared" si="526"/>
        <v>81.818181818181813</v>
      </c>
    </row>
    <row r="435" spans="1:42" hidden="1" x14ac:dyDescent="0.2">
      <c r="A435" s="240"/>
      <c r="B435" s="240"/>
      <c r="C435" s="240">
        <v>15</v>
      </c>
      <c r="D435" s="243">
        <v>15</v>
      </c>
      <c r="E435" s="242">
        <v>0</v>
      </c>
      <c r="F435" s="242">
        <f t="shared" ref="F435:I435" si="527">SUM(F420:F434)</f>
        <v>195</v>
      </c>
      <c r="G435" s="242">
        <f t="shared" si="527"/>
        <v>0</v>
      </c>
      <c r="H435" s="242">
        <f t="shared" ref="H435" si="528">G435*100/F435</f>
        <v>0</v>
      </c>
      <c r="I435" s="242">
        <f t="shared" si="527"/>
        <v>195</v>
      </c>
      <c r="J435" s="242">
        <f t="shared" si="516"/>
        <v>100</v>
      </c>
      <c r="K435" s="242"/>
      <c r="L435" s="242"/>
      <c r="M435" s="242"/>
      <c r="N435" s="410">
        <f t="shared" si="518"/>
        <v>0</v>
      </c>
      <c r="O435" s="242"/>
      <c r="P435" s="242"/>
      <c r="Q435" s="242"/>
      <c r="R435" s="242"/>
      <c r="S435" s="242"/>
      <c r="T435" s="242"/>
      <c r="U435" s="242"/>
      <c r="V435" s="242"/>
      <c r="W435" s="242"/>
      <c r="X435" s="242"/>
      <c r="Y435" s="242"/>
      <c r="Z435" s="242"/>
      <c r="AA435" s="242"/>
      <c r="AB435" s="242"/>
      <c r="AC435" s="242"/>
      <c r="AD435" s="242"/>
      <c r="AE435" s="242"/>
      <c r="AF435" s="242"/>
      <c r="AG435" s="242"/>
      <c r="AH435" s="242"/>
      <c r="AI435" s="242"/>
      <c r="AJ435" s="242"/>
      <c r="AK435" s="242"/>
      <c r="AL435" s="242"/>
      <c r="AM435" s="242"/>
      <c r="AN435" s="242"/>
      <c r="AO435" s="242"/>
      <c r="AP435" s="243"/>
    </row>
    <row r="436" spans="1:42" ht="12.75" x14ac:dyDescent="0.2">
      <c r="A436" s="255"/>
      <c r="B436" s="323" t="s">
        <v>104</v>
      </c>
      <c r="C436" s="256">
        <v>11</v>
      </c>
      <c r="D436" s="256">
        <f>SUM(D437:D447)</f>
        <v>11</v>
      </c>
      <c r="E436" s="256">
        <v>0</v>
      </c>
      <c r="F436" s="256">
        <f t="shared" ref="F436:I436" si="529">SUM(F437:F447)</f>
        <v>181</v>
      </c>
      <c r="G436" s="256">
        <f t="shared" si="529"/>
        <v>5</v>
      </c>
      <c r="H436" s="62">
        <f>G436*100/F436</f>
        <v>2.7624309392265194</v>
      </c>
      <c r="I436" s="256">
        <f t="shared" si="529"/>
        <v>176</v>
      </c>
      <c r="J436" s="761">
        <f t="shared" ref="J436:J447" si="530">I436/F436*100</f>
        <v>97.237569060773481</v>
      </c>
      <c r="K436" s="256">
        <v>109</v>
      </c>
      <c r="L436" s="488">
        <f>K436*100/F436</f>
        <v>60.22099447513812</v>
      </c>
      <c r="M436" s="256">
        <v>72</v>
      </c>
      <c r="N436" s="420">
        <f>M436*100/F436</f>
        <v>39.77900552486188</v>
      </c>
      <c r="O436" s="256">
        <v>31</v>
      </c>
      <c r="P436" s="420">
        <f>O436*100/F436</f>
        <v>17.127071823204421</v>
      </c>
      <c r="Q436" s="256">
        <v>86</v>
      </c>
      <c r="R436" s="420">
        <f>Q436*100/F436</f>
        <v>47.513812154696133</v>
      </c>
      <c r="S436" s="256">
        <v>58</v>
      </c>
      <c r="T436" s="420">
        <f>S436*100/F436</f>
        <v>32.044198895027627</v>
      </c>
      <c r="U436" s="256">
        <v>6</v>
      </c>
      <c r="V436" s="420">
        <f>U436*100/F436</f>
        <v>3.3149171270718232</v>
      </c>
      <c r="W436" s="256">
        <v>181</v>
      </c>
      <c r="X436" s="420">
        <f>W436*100/F436</f>
        <v>100</v>
      </c>
      <c r="Y436" s="256"/>
      <c r="Z436" s="256"/>
      <c r="AA436" s="256"/>
      <c r="AB436" s="256"/>
      <c r="AC436" s="256"/>
      <c r="AD436" s="256"/>
      <c r="AE436" s="256"/>
      <c r="AF436" s="256"/>
      <c r="AG436" s="256"/>
      <c r="AH436" s="256"/>
      <c r="AI436" s="256">
        <v>60</v>
      </c>
      <c r="AJ436" s="420">
        <f>AI436*100/F436</f>
        <v>33.149171270718234</v>
      </c>
      <c r="AK436" s="256">
        <v>31</v>
      </c>
      <c r="AL436" s="420">
        <f>AK436*100/F436</f>
        <v>17.127071823204421</v>
      </c>
      <c r="AM436" s="256"/>
      <c r="AN436" s="256"/>
      <c r="AO436" s="256">
        <v>90</v>
      </c>
      <c r="AP436" s="420">
        <f>AO436*100/F436</f>
        <v>49.723756906077348</v>
      </c>
    </row>
    <row r="437" spans="1:42" ht="12.75" x14ac:dyDescent="0.2">
      <c r="A437" s="777">
        <v>1</v>
      </c>
      <c r="B437" s="878" t="s">
        <v>517</v>
      </c>
      <c r="C437" s="26" t="s">
        <v>346</v>
      </c>
      <c r="D437" s="175">
        <v>1</v>
      </c>
      <c r="E437" s="175">
        <v>0</v>
      </c>
      <c r="F437" s="175">
        <v>11</v>
      </c>
      <c r="G437" s="175"/>
      <c r="H437" s="175"/>
      <c r="I437" s="175">
        <v>11</v>
      </c>
      <c r="J437" s="767">
        <f t="shared" si="530"/>
        <v>100</v>
      </c>
      <c r="K437" s="398">
        <v>7</v>
      </c>
      <c r="L437" s="487">
        <f>K437*100/F437</f>
        <v>63.636363636363633</v>
      </c>
      <c r="M437" s="398">
        <v>4</v>
      </c>
      <c r="N437" s="91">
        <f>M437*100/F437</f>
        <v>36.363636363636367</v>
      </c>
      <c r="O437" s="398">
        <v>2</v>
      </c>
      <c r="P437" s="91">
        <f>O437*100/F437</f>
        <v>18.181818181818183</v>
      </c>
      <c r="Q437" s="398">
        <v>6</v>
      </c>
      <c r="R437" s="91">
        <f>Q437*100/F437</f>
        <v>54.545454545454547</v>
      </c>
      <c r="S437" s="398">
        <v>3</v>
      </c>
      <c r="T437" s="91">
        <f>S437*100/F437</f>
        <v>27.272727272727273</v>
      </c>
      <c r="U437" s="398"/>
      <c r="V437" s="91"/>
      <c r="W437" s="399">
        <v>11</v>
      </c>
      <c r="X437" s="91">
        <f>W437*100/F437</f>
        <v>100</v>
      </c>
      <c r="Y437" s="340"/>
      <c r="Z437" s="174"/>
      <c r="AA437" s="373"/>
      <c r="AB437" s="174"/>
      <c r="AC437" s="373"/>
      <c r="AD437" s="175"/>
      <c r="AE437" s="373"/>
      <c r="AF437" s="91"/>
      <c r="AG437" s="373"/>
      <c r="AH437" s="91"/>
      <c r="AI437" s="398">
        <v>4</v>
      </c>
      <c r="AJ437" s="91">
        <f>AI437*100/F437</f>
        <v>36.363636363636367</v>
      </c>
      <c r="AK437" s="398">
        <v>1</v>
      </c>
      <c r="AL437" s="91">
        <f>AK437*100/F437</f>
        <v>9.0909090909090917</v>
      </c>
      <c r="AM437" s="421"/>
      <c r="AN437" s="174"/>
      <c r="AO437" s="398">
        <v>6</v>
      </c>
      <c r="AP437" s="91">
        <f>AO437*100/F437</f>
        <v>54.545454545454547</v>
      </c>
    </row>
    <row r="438" spans="1:42" ht="12.75" x14ac:dyDescent="0.2">
      <c r="A438" s="777">
        <v>2</v>
      </c>
      <c r="B438" s="878"/>
      <c r="C438" s="26" t="s">
        <v>347</v>
      </c>
      <c r="D438" s="140">
        <v>1</v>
      </c>
      <c r="E438" s="779">
        <v>0</v>
      </c>
      <c r="F438" s="63">
        <v>21</v>
      </c>
      <c r="G438" s="63"/>
      <c r="H438" s="175"/>
      <c r="I438" s="63">
        <v>21</v>
      </c>
      <c r="J438" s="767">
        <f t="shared" si="530"/>
        <v>100</v>
      </c>
      <c r="K438" s="398">
        <v>14</v>
      </c>
      <c r="L438" s="487">
        <f t="shared" ref="L438:L447" si="531">K438*100/F438</f>
        <v>66.666666666666671</v>
      </c>
      <c r="M438" s="398">
        <v>7</v>
      </c>
      <c r="N438" s="91">
        <f t="shared" ref="N438:N447" si="532">M438*100/F438</f>
        <v>33.333333333333336</v>
      </c>
      <c r="O438" s="398">
        <v>4</v>
      </c>
      <c r="P438" s="91">
        <f t="shared" ref="P438:P447" si="533">O438*100/F438</f>
        <v>19.047619047619047</v>
      </c>
      <c r="Q438" s="398">
        <v>11</v>
      </c>
      <c r="R438" s="91">
        <f t="shared" ref="R438:R447" si="534">Q438*100/F438</f>
        <v>52.38095238095238</v>
      </c>
      <c r="S438" s="398">
        <v>5</v>
      </c>
      <c r="T438" s="91">
        <f t="shared" ref="T438:T447" si="535">S438*100/F438</f>
        <v>23.80952380952381</v>
      </c>
      <c r="U438" s="398">
        <v>1</v>
      </c>
      <c r="V438" s="91">
        <f>U438*100/F438</f>
        <v>4.7619047619047619</v>
      </c>
      <c r="W438" s="398">
        <v>21</v>
      </c>
      <c r="X438" s="91">
        <f t="shared" ref="X438:X447" si="536">W438*100/F438</f>
        <v>100</v>
      </c>
      <c r="Y438" s="373"/>
      <c r="Z438" s="381"/>
      <c r="AA438" s="373"/>
      <c r="AB438" s="381"/>
      <c r="AC438" s="373"/>
      <c r="AD438" s="371"/>
      <c r="AE438" s="373"/>
      <c r="AF438" s="62"/>
      <c r="AG438" s="373"/>
      <c r="AH438" s="62"/>
      <c r="AI438" s="398">
        <v>5</v>
      </c>
      <c r="AJ438" s="91">
        <f t="shared" ref="AJ438:AJ447" si="537">AI438*100/F438</f>
        <v>23.80952380952381</v>
      </c>
      <c r="AK438" s="398">
        <v>4</v>
      </c>
      <c r="AL438" s="91">
        <f t="shared" ref="AL438:AL447" si="538">AK438*100/F438</f>
        <v>19.047619047619047</v>
      </c>
      <c r="AM438" s="421"/>
      <c r="AN438" s="174"/>
      <c r="AO438" s="398">
        <v>12</v>
      </c>
      <c r="AP438" s="91">
        <f t="shared" ref="AP438:AP447" si="539">AO438*100/F438</f>
        <v>57.142857142857146</v>
      </c>
    </row>
    <row r="439" spans="1:42" ht="12.75" x14ac:dyDescent="0.2">
      <c r="A439" s="777">
        <v>3</v>
      </c>
      <c r="B439" s="878"/>
      <c r="C439" s="26" t="s">
        <v>348</v>
      </c>
      <c r="D439" s="140">
        <v>1</v>
      </c>
      <c r="E439" s="779">
        <v>0</v>
      </c>
      <c r="F439" s="63">
        <v>21</v>
      </c>
      <c r="G439" s="63">
        <v>5</v>
      </c>
      <c r="H439" s="91">
        <v>23.8</v>
      </c>
      <c r="I439" s="63">
        <v>16</v>
      </c>
      <c r="J439" s="767">
        <f t="shared" si="530"/>
        <v>76.19047619047619</v>
      </c>
      <c r="K439" s="398">
        <v>13</v>
      </c>
      <c r="L439" s="487">
        <f t="shared" si="531"/>
        <v>61.904761904761905</v>
      </c>
      <c r="M439" s="398">
        <v>8</v>
      </c>
      <c r="N439" s="91">
        <f t="shared" si="532"/>
        <v>38.095238095238095</v>
      </c>
      <c r="O439" s="398">
        <v>1</v>
      </c>
      <c r="P439" s="91">
        <f t="shared" si="533"/>
        <v>4.7619047619047619</v>
      </c>
      <c r="Q439" s="398">
        <v>9</v>
      </c>
      <c r="R439" s="91">
        <f t="shared" si="534"/>
        <v>42.857142857142854</v>
      </c>
      <c r="S439" s="398">
        <v>9</v>
      </c>
      <c r="T439" s="91">
        <f t="shared" si="535"/>
        <v>42.857142857142854</v>
      </c>
      <c r="U439" s="398">
        <v>2</v>
      </c>
      <c r="V439" s="91">
        <f>U439*100/F439</f>
        <v>9.5238095238095237</v>
      </c>
      <c r="W439" s="398">
        <v>21</v>
      </c>
      <c r="X439" s="91">
        <f t="shared" si="536"/>
        <v>100</v>
      </c>
      <c r="Y439" s="373"/>
      <c r="Z439" s="381"/>
      <c r="AA439" s="373"/>
      <c r="AB439" s="381"/>
      <c r="AC439" s="373"/>
      <c r="AD439" s="371"/>
      <c r="AE439" s="373"/>
      <c r="AF439" s="62"/>
      <c r="AG439" s="373"/>
      <c r="AH439" s="62"/>
      <c r="AI439" s="398">
        <v>5</v>
      </c>
      <c r="AJ439" s="91">
        <f t="shared" si="537"/>
        <v>23.80952380952381</v>
      </c>
      <c r="AK439" s="398">
        <v>1</v>
      </c>
      <c r="AL439" s="91">
        <f t="shared" si="538"/>
        <v>4.7619047619047619</v>
      </c>
      <c r="AM439" s="421"/>
      <c r="AN439" s="174"/>
      <c r="AO439" s="398">
        <v>15</v>
      </c>
      <c r="AP439" s="91">
        <f t="shared" si="539"/>
        <v>71.428571428571431</v>
      </c>
    </row>
    <row r="440" spans="1:42" ht="12.75" x14ac:dyDescent="0.2">
      <c r="A440" s="777">
        <v>4</v>
      </c>
      <c r="B440" s="878"/>
      <c r="C440" s="26" t="s">
        <v>349</v>
      </c>
      <c r="D440" s="140">
        <v>1</v>
      </c>
      <c r="E440" s="63">
        <v>0</v>
      </c>
      <c r="F440" s="63">
        <v>21</v>
      </c>
      <c r="G440" s="63"/>
      <c r="H440" s="63"/>
      <c r="I440" s="63">
        <v>21</v>
      </c>
      <c r="J440" s="767">
        <f t="shared" si="530"/>
        <v>100</v>
      </c>
      <c r="K440" s="398">
        <v>13</v>
      </c>
      <c r="L440" s="487">
        <f t="shared" si="531"/>
        <v>61.904761904761905</v>
      </c>
      <c r="M440" s="398">
        <v>8</v>
      </c>
      <c r="N440" s="91">
        <f t="shared" si="532"/>
        <v>38.095238095238095</v>
      </c>
      <c r="O440" s="398">
        <v>3</v>
      </c>
      <c r="P440" s="91">
        <f t="shared" si="533"/>
        <v>14.285714285714286</v>
      </c>
      <c r="Q440" s="398">
        <v>13</v>
      </c>
      <c r="R440" s="91">
        <f t="shared" si="534"/>
        <v>61.904761904761905</v>
      </c>
      <c r="S440" s="398">
        <v>5</v>
      </c>
      <c r="T440" s="91">
        <f t="shared" si="535"/>
        <v>23.80952380952381</v>
      </c>
      <c r="U440" s="398"/>
      <c r="V440" s="91"/>
      <c r="W440" s="398">
        <v>21</v>
      </c>
      <c r="X440" s="91">
        <f t="shared" si="536"/>
        <v>100</v>
      </c>
      <c r="Y440" s="373"/>
      <c r="Z440" s="381"/>
      <c r="AA440" s="373"/>
      <c r="AB440" s="381"/>
      <c r="AC440" s="373"/>
      <c r="AD440" s="371"/>
      <c r="AE440" s="373"/>
      <c r="AF440" s="62"/>
      <c r="AG440" s="373"/>
      <c r="AH440" s="62"/>
      <c r="AI440" s="398">
        <v>8</v>
      </c>
      <c r="AJ440" s="91">
        <f t="shared" si="537"/>
        <v>38.095238095238095</v>
      </c>
      <c r="AK440" s="398">
        <v>5</v>
      </c>
      <c r="AL440" s="91">
        <f t="shared" si="538"/>
        <v>23.80952380952381</v>
      </c>
      <c r="AM440" s="421"/>
      <c r="AN440" s="174"/>
      <c r="AO440" s="398">
        <v>8</v>
      </c>
      <c r="AP440" s="91">
        <f t="shared" si="539"/>
        <v>38.095238095238095</v>
      </c>
    </row>
    <row r="441" spans="1:42" ht="12.75" x14ac:dyDescent="0.2">
      <c r="A441" s="777">
        <v>5</v>
      </c>
      <c r="B441" s="878"/>
      <c r="C441" s="26" t="s">
        <v>350</v>
      </c>
      <c r="D441" s="140">
        <v>1</v>
      </c>
      <c r="E441" s="63">
        <v>0</v>
      </c>
      <c r="F441" s="63">
        <v>11</v>
      </c>
      <c r="G441" s="63"/>
      <c r="H441" s="257"/>
      <c r="I441" s="63">
        <v>11</v>
      </c>
      <c r="J441" s="767">
        <f t="shared" si="530"/>
        <v>100</v>
      </c>
      <c r="K441" s="398">
        <v>6</v>
      </c>
      <c r="L441" s="487">
        <f t="shared" si="531"/>
        <v>54.545454545454547</v>
      </c>
      <c r="M441" s="398">
        <v>5</v>
      </c>
      <c r="N441" s="91">
        <f t="shared" si="532"/>
        <v>45.454545454545453</v>
      </c>
      <c r="O441" s="398">
        <v>1</v>
      </c>
      <c r="P441" s="91">
        <f t="shared" si="533"/>
        <v>9.0909090909090917</v>
      </c>
      <c r="Q441" s="398">
        <v>4</v>
      </c>
      <c r="R441" s="91">
        <f t="shared" si="534"/>
        <v>36.363636363636367</v>
      </c>
      <c r="S441" s="398">
        <v>5</v>
      </c>
      <c r="T441" s="91">
        <f t="shared" si="535"/>
        <v>45.454545454545453</v>
      </c>
      <c r="U441" s="398">
        <v>1</v>
      </c>
      <c r="V441" s="91">
        <f>U441*100/F441</f>
        <v>9.0909090909090917</v>
      </c>
      <c r="W441" s="398">
        <v>11</v>
      </c>
      <c r="X441" s="91">
        <f t="shared" si="536"/>
        <v>100</v>
      </c>
      <c r="Y441" s="373"/>
      <c r="Z441" s="381"/>
      <c r="AA441" s="373"/>
      <c r="AB441" s="381"/>
      <c r="AC441" s="373"/>
      <c r="AD441" s="371"/>
      <c r="AE441" s="373"/>
      <c r="AF441" s="62"/>
      <c r="AG441" s="373"/>
      <c r="AH441" s="62"/>
      <c r="AI441" s="398">
        <v>3</v>
      </c>
      <c r="AJ441" s="91">
        <f t="shared" si="537"/>
        <v>27.272727272727273</v>
      </c>
      <c r="AK441" s="398">
        <v>4</v>
      </c>
      <c r="AL441" s="91">
        <f t="shared" si="538"/>
        <v>36.363636363636367</v>
      </c>
      <c r="AM441" s="421"/>
      <c r="AN441" s="174"/>
      <c r="AO441" s="398">
        <v>4</v>
      </c>
      <c r="AP441" s="91">
        <f t="shared" si="539"/>
        <v>36.363636363636367</v>
      </c>
    </row>
    <row r="442" spans="1:42" ht="12.75" x14ac:dyDescent="0.2">
      <c r="A442" s="777">
        <v>6</v>
      </c>
      <c r="B442" s="878"/>
      <c r="C442" s="26" t="s">
        <v>351</v>
      </c>
      <c r="D442" s="140">
        <v>1</v>
      </c>
      <c r="E442" s="63">
        <v>0</v>
      </c>
      <c r="F442" s="63">
        <v>11</v>
      </c>
      <c r="G442" s="63"/>
      <c r="H442" s="257"/>
      <c r="I442" s="63">
        <v>11</v>
      </c>
      <c r="J442" s="767">
        <f t="shared" si="530"/>
        <v>100</v>
      </c>
      <c r="K442" s="398">
        <v>7</v>
      </c>
      <c r="L442" s="487">
        <f t="shared" si="531"/>
        <v>63.636363636363633</v>
      </c>
      <c r="M442" s="398">
        <v>4</v>
      </c>
      <c r="N442" s="91">
        <f t="shared" si="532"/>
        <v>36.363636363636367</v>
      </c>
      <c r="O442" s="398">
        <v>0</v>
      </c>
      <c r="P442" s="91">
        <f t="shared" si="533"/>
        <v>0</v>
      </c>
      <c r="Q442" s="398">
        <v>8</v>
      </c>
      <c r="R442" s="91">
        <f t="shared" si="534"/>
        <v>72.727272727272734</v>
      </c>
      <c r="S442" s="398">
        <v>3</v>
      </c>
      <c r="T442" s="91">
        <f t="shared" si="535"/>
        <v>27.272727272727273</v>
      </c>
      <c r="U442" s="398"/>
      <c r="V442" s="91"/>
      <c r="W442" s="398">
        <v>11</v>
      </c>
      <c r="X442" s="91">
        <f t="shared" si="536"/>
        <v>100</v>
      </c>
      <c r="Y442" s="373"/>
      <c r="Z442" s="381"/>
      <c r="AA442" s="373"/>
      <c r="AB442" s="381"/>
      <c r="AC442" s="373"/>
      <c r="AD442" s="371"/>
      <c r="AE442" s="373"/>
      <c r="AF442" s="62"/>
      <c r="AG442" s="373"/>
      <c r="AH442" s="62"/>
      <c r="AI442" s="398">
        <v>8</v>
      </c>
      <c r="AJ442" s="91">
        <f t="shared" si="537"/>
        <v>72.727272727272734</v>
      </c>
      <c r="AK442" s="398">
        <v>0</v>
      </c>
      <c r="AL442" s="91">
        <f t="shared" si="538"/>
        <v>0</v>
      </c>
      <c r="AM442" s="421"/>
      <c r="AN442" s="174"/>
      <c r="AO442" s="398">
        <v>3</v>
      </c>
      <c r="AP442" s="91">
        <f t="shared" si="539"/>
        <v>27.272727272727273</v>
      </c>
    </row>
    <row r="443" spans="1:42" ht="12.75" x14ac:dyDescent="0.2">
      <c r="A443" s="777">
        <v>7</v>
      </c>
      <c r="B443" s="878"/>
      <c r="C443" s="26" t="s">
        <v>352</v>
      </c>
      <c r="D443" s="140">
        <v>1</v>
      </c>
      <c r="E443" s="63">
        <v>0</v>
      </c>
      <c r="F443" s="63">
        <v>21</v>
      </c>
      <c r="G443" s="63"/>
      <c r="H443" s="257"/>
      <c r="I443" s="63">
        <v>21</v>
      </c>
      <c r="J443" s="767">
        <f t="shared" si="530"/>
        <v>100</v>
      </c>
      <c r="K443" s="398">
        <v>12</v>
      </c>
      <c r="L443" s="487">
        <f t="shared" si="531"/>
        <v>57.142857142857146</v>
      </c>
      <c r="M443" s="398">
        <v>9</v>
      </c>
      <c r="N443" s="91">
        <f t="shared" si="532"/>
        <v>42.857142857142854</v>
      </c>
      <c r="O443" s="398">
        <v>6</v>
      </c>
      <c r="P443" s="91">
        <f t="shared" si="533"/>
        <v>28.571428571428573</v>
      </c>
      <c r="Q443" s="398">
        <v>10</v>
      </c>
      <c r="R443" s="91">
        <f t="shared" si="534"/>
        <v>47.61904761904762</v>
      </c>
      <c r="S443" s="398">
        <v>5</v>
      </c>
      <c r="T443" s="91">
        <f t="shared" si="535"/>
        <v>23.80952380952381</v>
      </c>
      <c r="U443" s="398"/>
      <c r="V443" s="91"/>
      <c r="W443" s="398">
        <v>21</v>
      </c>
      <c r="X443" s="91">
        <f t="shared" si="536"/>
        <v>100</v>
      </c>
      <c r="Y443" s="373"/>
      <c r="Z443" s="381"/>
      <c r="AA443" s="373"/>
      <c r="AB443" s="381"/>
      <c r="AC443" s="373"/>
      <c r="AD443" s="371"/>
      <c r="AE443" s="373"/>
      <c r="AF443" s="62"/>
      <c r="AG443" s="373"/>
      <c r="AH443" s="62"/>
      <c r="AI443" s="398">
        <v>8</v>
      </c>
      <c r="AJ443" s="91">
        <f t="shared" si="537"/>
        <v>38.095238095238095</v>
      </c>
      <c r="AK443" s="398">
        <v>3</v>
      </c>
      <c r="AL443" s="91">
        <f t="shared" si="538"/>
        <v>14.285714285714286</v>
      </c>
      <c r="AM443" s="421"/>
      <c r="AN443" s="174"/>
      <c r="AO443" s="398">
        <v>10</v>
      </c>
      <c r="AP443" s="91">
        <f t="shared" si="539"/>
        <v>47.61904761904762</v>
      </c>
    </row>
    <row r="444" spans="1:42" ht="12.75" x14ac:dyDescent="0.2">
      <c r="A444" s="777">
        <v>8</v>
      </c>
      <c r="B444" s="878"/>
      <c r="C444" s="26" t="s">
        <v>353</v>
      </c>
      <c r="D444" s="140">
        <v>1</v>
      </c>
      <c r="E444" s="63">
        <v>0</v>
      </c>
      <c r="F444" s="63">
        <v>21</v>
      </c>
      <c r="G444" s="63"/>
      <c r="H444" s="257"/>
      <c r="I444" s="63">
        <v>21</v>
      </c>
      <c r="J444" s="767">
        <f t="shared" si="530"/>
        <v>100</v>
      </c>
      <c r="K444" s="398">
        <v>13</v>
      </c>
      <c r="L444" s="487">
        <f t="shared" si="531"/>
        <v>61.904761904761905</v>
      </c>
      <c r="M444" s="398">
        <v>8</v>
      </c>
      <c r="N444" s="91">
        <f t="shared" si="532"/>
        <v>38.095238095238095</v>
      </c>
      <c r="O444" s="398">
        <v>5</v>
      </c>
      <c r="P444" s="91">
        <f t="shared" si="533"/>
        <v>23.80952380952381</v>
      </c>
      <c r="Q444" s="398">
        <v>11</v>
      </c>
      <c r="R444" s="91">
        <f t="shared" si="534"/>
        <v>52.38095238095238</v>
      </c>
      <c r="S444" s="398">
        <v>5</v>
      </c>
      <c r="T444" s="91">
        <f t="shared" si="535"/>
        <v>23.80952380952381</v>
      </c>
      <c r="U444" s="398"/>
      <c r="V444" s="91"/>
      <c r="W444" s="398">
        <v>21</v>
      </c>
      <c r="X444" s="91">
        <f t="shared" si="536"/>
        <v>100</v>
      </c>
      <c r="Y444" s="373"/>
      <c r="Z444" s="381"/>
      <c r="AA444" s="373"/>
      <c r="AB444" s="381"/>
      <c r="AC444" s="373"/>
      <c r="AD444" s="371"/>
      <c r="AE444" s="373"/>
      <c r="AF444" s="62"/>
      <c r="AG444" s="373"/>
      <c r="AH444" s="62"/>
      <c r="AI444" s="398">
        <v>2</v>
      </c>
      <c r="AJ444" s="91">
        <f t="shared" si="537"/>
        <v>9.5238095238095237</v>
      </c>
      <c r="AK444" s="398">
        <v>2</v>
      </c>
      <c r="AL444" s="91">
        <f t="shared" si="538"/>
        <v>9.5238095238095237</v>
      </c>
      <c r="AM444" s="421"/>
      <c r="AN444" s="174"/>
      <c r="AO444" s="398">
        <v>17</v>
      </c>
      <c r="AP444" s="91">
        <f t="shared" si="539"/>
        <v>80.952380952380949</v>
      </c>
    </row>
    <row r="445" spans="1:42" ht="12.75" x14ac:dyDescent="0.2">
      <c r="A445" s="777">
        <v>9</v>
      </c>
      <c r="B445" s="878"/>
      <c r="C445" s="26" t="s">
        <v>354</v>
      </c>
      <c r="D445" s="140">
        <v>1</v>
      </c>
      <c r="E445" s="63">
        <v>0</v>
      </c>
      <c r="F445" s="63">
        <v>21</v>
      </c>
      <c r="G445" s="63"/>
      <c r="H445" s="257"/>
      <c r="I445" s="63">
        <v>21</v>
      </c>
      <c r="J445" s="767">
        <f t="shared" si="530"/>
        <v>100</v>
      </c>
      <c r="K445" s="398">
        <v>11</v>
      </c>
      <c r="L445" s="487">
        <f t="shared" si="531"/>
        <v>52.38095238095238</v>
      </c>
      <c r="M445" s="398">
        <v>10</v>
      </c>
      <c r="N445" s="91">
        <f t="shared" si="532"/>
        <v>47.61904761904762</v>
      </c>
      <c r="O445" s="398">
        <v>4</v>
      </c>
      <c r="P445" s="91">
        <f t="shared" si="533"/>
        <v>19.047619047619047</v>
      </c>
      <c r="Q445" s="398">
        <v>6</v>
      </c>
      <c r="R445" s="91">
        <f t="shared" si="534"/>
        <v>28.571428571428573</v>
      </c>
      <c r="S445" s="398">
        <v>9</v>
      </c>
      <c r="T445" s="91">
        <f t="shared" si="535"/>
        <v>42.857142857142854</v>
      </c>
      <c r="U445" s="398">
        <v>2</v>
      </c>
      <c r="V445" s="91">
        <f>U445*100/F445</f>
        <v>9.5238095238095237</v>
      </c>
      <c r="W445" s="398">
        <v>21</v>
      </c>
      <c r="X445" s="91">
        <f t="shared" si="536"/>
        <v>100</v>
      </c>
      <c r="Y445" s="373"/>
      <c r="Z445" s="381"/>
      <c r="AA445" s="373"/>
      <c r="AB445" s="381"/>
      <c r="AC445" s="373"/>
      <c r="AD445" s="371"/>
      <c r="AE445" s="373"/>
      <c r="AF445" s="62"/>
      <c r="AG445" s="373"/>
      <c r="AH445" s="62"/>
      <c r="AI445" s="398">
        <v>8</v>
      </c>
      <c r="AJ445" s="91">
        <f t="shared" si="537"/>
        <v>38.095238095238095</v>
      </c>
      <c r="AK445" s="398">
        <v>5</v>
      </c>
      <c r="AL445" s="91">
        <f t="shared" si="538"/>
        <v>23.80952380952381</v>
      </c>
      <c r="AM445" s="421"/>
      <c r="AN445" s="174"/>
      <c r="AO445" s="398">
        <v>8</v>
      </c>
      <c r="AP445" s="91">
        <f t="shared" si="539"/>
        <v>38.095238095238095</v>
      </c>
    </row>
    <row r="446" spans="1:42" ht="12.75" x14ac:dyDescent="0.2">
      <c r="A446" s="777">
        <v>10</v>
      </c>
      <c r="B446" s="878"/>
      <c r="C446" s="26" t="s">
        <v>355</v>
      </c>
      <c r="D446" s="140">
        <v>1</v>
      </c>
      <c r="E446" s="63">
        <v>0</v>
      </c>
      <c r="F446" s="63">
        <v>11</v>
      </c>
      <c r="G446" s="63"/>
      <c r="H446" s="257"/>
      <c r="I446" s="63">
        <v>11</v>
      </c>
      <c r="J446" s="767">
        <f t="shared" si="530"/>
        <v>100</v>
      </c>
      <c r="K446" s="398">
        <v>6</v>
      </c>
      <c r="L446" s="487">
        <f t="shared" si="531"/>
        <v>54.545454545454547</v>
      </c>
      <c r="M446" s="398">
        <v>5</v>
      </c>
      <c r="N446" s="91">
        <f t="shared" si="532"/>
        <v>45.454545454545453</v>
      </c>
      <c r="O446" s="398">
        <v>3</v>
      </c>
      <c r="P446" s="91">
        <f t="shared" si="533"/>
        <v>27.272727272727273</v>
      </c>
      <c r="Q446" s="398">
        <v>4</v>
      </c>
      <c r="R446" s="91">
        <f t="shared" si="534"/>
        <v>36.363636363636367</v>
      </c>
      <c r="S446" s="398">
        <v>4</v>
      </c>
      <c r="T446" s="91">
        <f t="shared" si="535"/>
        <v>36.363636363636367</v>
      </c>
      <c r="U446" s="398"/>
      <c r="V446" s="174"/>
      <c r="W446" s="398">
        <v>11</v>
      </c>
      <c r="X446" s="91">
        <f t="shared" si="536"/>
        <v>100</v>
      </c>
      <c r="Y446" s="373"/>
      <c r="Z446" s="381"/>
      <c r="AA446" s="373"/>
      <c r="AB446" s="381"/>
      <c r="AC446" s="373"/>
      <c r="AD446" s="371"/>
      <c r="AE446" s="373"/>
      <c r="AF446" s="62"/>
      <c r="AG446" s="373"/>
      <c r="AH446" s="62"/>
      <c r="AI446" s="398">
        <v>2</v>
      </c>
      <c r="AJ446" s="91">
        <f t="shared" si="537"/>
        <v>18.181818181818183</v>
      </c>
      <c r="AK446" s="398">
        <v>4</v>
      </c>
      <c r="AL446" s="91">
        <f t="shared" si="538"/>
        <v>36.363636363636367</v>
      </c>
      <c r="AM446" s="421"/>
      <c r="AN446" s="174"/>
      <c r="AO446" s="398">
        <v>5</v>
      </c>
      <c r="AP446" s="91">
        <f t="shared" si="539"/>
        <v>45.454545454545453</v>
      </c>
    </row>
    <row r="447" spans="1:42" ht="12.75" x14ac:dyDescent="0.2">
      <c r="A447" s="777">
        <v>11</v>
      </c>
      <c r="B447" s="878"/>
      <c r="C447" s="26" t="s">
        <v>356</v>
      </c>
      <c r="D447" s="140">
        <v>1</v>
      </c>
      <c r="E447" s="63">
        <v>0</v>
      </c>
      <c r="F447" s="63">
        <v>11</v>
      </c>
      <c r="G447" s="63"/>
      <c r="H447" s="257"/>
      <c r="I447" s="63">
        <v>11</v>
      </c>
      <c r="J447" s="767">
        <f t="shared" si="530"/>
        <v>100</v>
      </c>
      <c r="K447" s="398">
        <v>7</v>
      </c>
      <c r="L447" s="487">
        <f t="shared" si="531"/>
        <v>63.636363636363633</v>
      </c>
      <c r="M447" s="398">
        <v>4</v>
      </c>
      <c r="N447" s="91">
        <f t="shared" si="532"/>
        <v>36.363636363636367</v>
      </c>
      <c r="O447" s="398">
        <v>2</v>
      </c>
      <c r="P447" s="91">
        <f t="shared" si="533"/>
        <v>18.181818181818183</v>
      </c>
      <c r="Q447" s="398">
        <v>4</v>
      </c>
      <c r="R447" s="91">
        <f t="shared" si="534"/>
        <v>36.363636363636367</v>
      </c>
      <c r="S447" s="398">
        <v>5</v>
      </c>
      <c r="T447" s="91">
        <f t="shared" si="535"/>
        <v>45.454545454545453</v>
      </c>
      <c r="U447" s="398"/>
      <c r="V447" s="174"/>
      <c r="W447" s="398">
        <v>11</v>
      </c>
      <c r="X447" s="91">
        <f t="shared" si="536"/>
        <v>100</v>
      </c>
      <c r="Y447" s="373"/>
      <c r="Z447" s="381"/>
      <c r="AA447" s="373"/>
      <c r="AB447" s="381"/>
      <c r="AC447" s="373"/>
      <c r="AD447" s="371"/>
      <c r="AE447" s="373"/>
      <c r="AF447" s="62"/>
      <c r="AG447" s="373"/>
      <c r="AH447" s="62"/>
      <c r="AI447" s="398">
        <v>7</v>
      </c>
      <c r="AJ447" s="91">
        <f t="shared" si="537"/>
        <v>63.636363636363633</v>
      </c>
      <c r="AK447" s="398">
        <v>2</v>
      </c>
      <c r="AL447" s="91">
        <f t="shared" si="538"/>
        <v>18.181818181818183</v>
      </c>
      <c r="AM447" s="421"/>
      <c r="AN447" s="174"/>
      <c r="AO447" s="398">
        <v>2</v>
      </c>
      <c r="AP447" s="91">
        <f t="shared" si="539"/>
        <v>18.181818181818183</v>
      </c>
    </row>
    <row r="448" spans="1:42" x14ac:dyDescent="0.2">
      <c r="A448" s="827" t="s">
        <v>384</v>
      </c>
      <c r="B448" s="828"/>
      <c r="C448" s="828"/>
      <c r="D448" s="828"/>
      <c r="E448" s="828"/>
      <c r="F448" s="828"/>
      <c r="G448" s="828"/>
      <c r="H448" s="828"/>
      <c r="I448" s="828"/>
      <c r="J448" s="828"/>
      <c r="K448" s="828"/>
      <c r="L448" s="828"/>
      <c r="M448" s="828"/>
      <c r="N448" s="828"/>
      <c r="O448" s="828"/>
      <c r="P448" s="828"/>
      <c r="Q448" s="828"/>
      <c r="R448" s="828"/>
      <c r="S448" s="828"/>
      <c r="T448" s="828"/>
      <c r="U448" s="828"/>
      <c r="V448" s="828"/>
      <c r="W448" s="828"/>
      <c r="X448" s="828"/>
      <c r="Y448" s="828"/>
      <c r="Z448" s="828"/>
      <c r="AA448" s="828"/>
      <c r="AB448" s="828"/>
      <c r="AC448" s="828"/>
      <c r="AD448" s="828"/>
      <c r="AE448" s="828"/>
      <c r="AF448" s="828"/>
      <c r="AG448" s="828"/>
      <c r="AH448" s="828"/>
      <c r="AI448" s="828"/>
      <c r="AJ448" s="828"/>
      <c r="AK448" s="828"/>
      <c r="AL448" s="828"/>
      <c r="AM448" s="828"/>
      <c r="AN448" s="828"/>
      <c r="AO448" s="828"/>
      <c r="AP448" s="829"/>
    </row>
    <row r="449" spans="1:42" x14ac:dyDescent="0.2">
      <c r="A449" s="258"/>
      <c r="B449" s="333" t="s">
        <v>534</v>
      </c>
      <c r="C449" s="333"/>
      <c r="D449" s="14">
        <v>37</v>
      </c>
      <c r="E449" s="14">
        <v>1</v>
      </c>
      <c r="F449" s="259">
        <f>F450+F451</f>
        <v>628</v>
      </c>
      <c r="G449" s="14">
        <v>31</v>
      </c>
      <c r="H449" s="116">
        <f>G449*100/F449</f>
        <v>4.936305732484076</v>
      </c>
      <c r="I449" s="14">
        <v>596</v>
      </c>
      <c r="J449" s="116">
        <f>I449*100/F449</f>
        <v>94.904458598726109</v>
      </c>
      <c r="K449" s="671">
        <f>K452+K453+K463+K477+K488</f>
        <v>410</v>
      </c>
      <c r="L449" s="15">
        <f>K449*100/F449</f>
        <v>65.28662420382166</v>
      </c>
      <c r="M449" s="671">
        <f>M452+M453+M463+M477+M488</f>
        <v>217</v>
      </c>
      <c r="N449" s="158">
        <f>M449*100/F449</f>
        <v>34.554140127388536</v>
      </c>
      <c r="O449" s="671">
        <f>O452+O453+O463+O477+O488</f>
        <v>94</v>
      </c>
      <c r="P449" s="158">
        <f>O449*100/F449</f>
        <v>14.968152866242038</v>
      </c>
      <c r="Q449" s="671">
        <f>Q452+Q453+Q463+Q477+Q488</f>
        <v>308</v>
      </c>
      <c r="R449" s="158">
        <f>Q449*100/F449</f>
        <v>49.044585987261144</v>
      </c>
      <c r="S449" s="671">
        <f>S452+S453+S463+S477+S488</f>
        <v>197</v>
      </c>
      <c r="T449" s="15">
        <f>S449*100/F449</f>
        <v>31.369426751592357</v>
      </c>
      <c r="U449" s="671">
        <f>U452+U453+U463+U477+U488</f>
        <v>28</v>
      </c>
      <c r="V449" s="15">
        <f>U449*100/F449</f>
        <v>4.4585987261146496</v>
      </c>
      <c r="W449" s="671">
        <f>W452+W453+W463+W477+W488</f>
        <v>625</v>
      </c>
      <c r="X449" s="15">
        <f>W449*100/F449</f>
        <v>99.522292993630572</v>
      </c>
      <c r="Y449" s="671">
        <f>Y452+Y453+Y463+Y477+Y488</f>
        <v>0</v>
      </c>
      <c r="Z449" s="130"/>
      <c r="AA449" s="671">
        <f>AA452+AA453+AA463+AA477+AA488</f>
        <v>1</v>
      </c>
      <c r="AB449" s="15">
        <f>AA449*100/F449</f>
        <v>0.15923566878980891</v>
      </c>
      <c r="AC449" s="671">
        <f>AC452+AC453+AC463+AC477+AC488</f>
        <v>0</v>
      </c>
      <c r="AD449" s="14"/>
      <c r="AE449" s="671">
        <f>AE452+AE453+AE463+AE477+AE488</f>
        <v>1</v>
      </c>
      <c r="AF449" s="15">
        <f>AE449*100/F449</f>
        <v>0.15923566878980891</v>
      </c>
      <c r="AG449" s="671">
        <f>AG452+AG453+AG463+AG477+AG488</f>
        <v>0</v>
      </c>
      <c r="AH449" s="15"/>
      <c r="AI449" s="671">
        <f>AI452+AI453+AI463+AI477+AI488</f>
        <v>151</v>
      </c>
      <c r="AJ449" s="15">
        <f>AI449*100/F449</f>
        <v>24.044585987261147</v>
      </c>
      <c r="AK449" s="671">
        <f>AK452+AK453+AK463+AK477+AK488</f>
        <v>99</v>
      </c>
      <c r="AL449" s="15">
        <f>AK449*100/F449</f>
        <v>15.764331210191083</v>
      </c>
      <c r="AM449" s="671">
        <f>AM452+AM453+AM463+AM477+AM488</f>
        <v>3</v>
      </c>
      <c r="AN449" s="15">
        <f>AM449*100/F449</f>
        <v>0.47770700636942676</v>
      </c>
      <c r="AO449" s="671">
        <f>AO452+AO453+AO463+AO477+AO488</f>
        <v>374</v>
      </c>
      <c r="AP449" s="157">
        <f>AO449*100/F449</f>
        <v>59.554140127388536</v>
      </c>
    </row>
    <row r="450" spans="1:42" x14ac:dyDescent="0.2">
      <c r="A450" s="258"/>
      <c r="B450" s="333" t="s">
        <v>22</v>
      </c>
      <c r="C450" s="333">
        <v>1</v>
      </c>
      <c r="D450" s="14"/>
      <c r="E450" s="333">
        <v>1</v>
      </c>
      <c r="F450" s="361">
        <v>31</v>
      </c>
      <c r="G450" s="333">
        <v>31</v>
      </c>
      <c r="H450" s="260">
        <v>100</v>
      </c>
      <c r="I450" s="333">
        <v>0</v>
      </c>
      <c r="J450" s="246">
        <v>0</v>
      </c>
      <c r="K450" s="681" t="str">
        <f>K452</f>
        <v>25</v>
      </c>
      <c r="L450" s="648">
        <f t="shared" ref="L450:L451" si="540">K450*100/F450</f>
        <v>80.645161290322577</v>
      </c>
      <c r="M450" s="354">
        <f>M452</f>
        <v>6</v>
      </c>
      <c r="N450" s="663">
        <f t="shared" ref="N450:N451" si="541">M450*100/F450</f>
        <v>19.35483870967742</v>
      </c>
      <c r="O450" s="260">
        <f>O452</f>
        <v>2</v>
      </c>
      <c r="P450" s="663">
        <f t="shared" ref="P450:P451" si="542">O450*100/F450</f>
        <v>6.4516129032258061</v>
      </c>
      <c r="Q450" s="260">
        <f>Q452</f>
        <v>23</v>
      </c>
      <c r="R450" s="663">
        <f t="shared" ref="R450:R451" si="543">Q450*100/F450</f>
        <v>74.193548387096769</v>
      </c>
      <c r="S450" s="260">
        <f>S452</f>
        <v>6</v>
      </c>
      <c r="T450" s="648">
        <f t="shared" ref="T450:T451" si="544">S450*100/F450</f>
        <v>19.35483870967742</v>
      </c>
      <c r="U450" s="353"/>
      <c r="V450" s="246"/>
      <c r="W450" s="353" t="s">
        <v>359</v>
      </c>
      <c r="X450" s="648">
        <f t="shared" ref="X450:X451" si="545">W450*100/F450</f>
        <v>100</v>
      </c>
      <c r="Y450" s="353"/>
      <c r="Z450" s="246"/>
      <c r="AA450" s="353"/>
      <c r="AB450" s="246"/>
      <c r="AC450" s="353"/>
      <c r="AD450" s="246"/>
      <c r="AE450" s="260"/>
      <c r="AF450" s="246"/>
      <c r="AG450" s="353"/>
      <c r="AH450" s="246"/>
      <c r="AI450" s="354"/>
      <c r="AJ450" s="246"/>
      <c r="AK450" s="260">
        <v>2</v>
      </c>
      <c r="AL450" s="648">
        <f t="shared" ref="AL450:AL451" si="546">AK450*100/F450</f>
        <v>6.4516129032258061</v>
      </c>
      <c r="AM450" s="353" t="s">
        <v>526</v>
      </c>
      <c r="AN450" s="648">
        <f t="shared" ref="AN450:AN451" si="547">AM450*100/F450</f>
        <v>6.4516129032258061</v>
      </c>
      <c r="AO450" s="260">
        <v>27</v>
      </c>
      <c r="AP450" s="662">
        <f t="shared" ref="AP450:AP451" si="548">AO450*100/F450</f>
        <v>87.096774193548384</v>
      </c>
    </row>
    <row r="451" spans="1:42" x14ac:dyDescent="0.2">
      <c r="A451" s="258"/>
      <c r="B451" s="333" t="s">
        <v>23</v>
      </c>
      <c r="C451" s="333"/>
      <c r="D451" s="14">
        <v>37</v>
      </c>
      <c r="E451" s="14"/>
      <c r="F451" s="116">
        <f>F453+F463+F477+F488</f>
        <v>597</v>
      </c>
      <c r="G451" s="14"/>
      <c r="H451" s="130">
        <v>0</v>
      </c>
      <c r="I451" s="14">
        <f>I453+I463+I477+I488</f>
        <v>596</v>
      </c>
      <c r="J451" s="116">
        <v>100</v>
      </c>
      <c r="K451" s="116">
        <f>K453+K463+K477+K488</f>
        <v>385</v>
      </c>
      <c r="L451" s="648">
        <f t="shared" si="540"/>
        <v>64.489112227805691</v>
      </c>
      <c r="M451" s="661">
        <f>M453+M463+M477+M488</f>
        <v>211</v>
      </c>
      <c r="N451" s="663">
        <f t="shared" si="541"/>
        <v>35.343383584589617</v>
      </c>
      <c r="O451" s="661">
        <f>O453+O463+O477+O488</f>
        <v>92</v>
      </c>
      <c r="P451" s="663">
        <f t="shared" si="542"/>
        <v>15.410385259631491</v>
      </c>
      <c r="Q451" s="661">
        <f>Q453+Q463+Q477+Q488</f>
        <v>285</v>
      </c>
      <c r="R451" s="663">
        <f t="shared" si="543"/>
        <v>47.738693467336681</v>
      </c>
      <c r="S451" s="661">
        <f>S453+S463+S477+S488</f>
        <v>191</v>
      </c>
      <c r="T451" s="648">
        <f t="shared" si="544"/>
        <v>31.993299832495811</v>
      </c>
      <c r="U451" s="661">
        <f>U453+U463+U477+U488</f>
        <v>28</v>
      </c>
      <c r="V451" s="648">
        <f>U451*100/F451</f>
        <v>4.6901172529313229</v>
      </c>
      <c r="W451" s="661">
        <f>W453+W463+W477+W488</f>
        <v>594</v>
      </c>
      <c r="X451" s="648">
        <f t="shared" si="545"/>
        <v>99.497487437185924</v>
      </c>
      <c r="Y451" s="661">
        <f>Y453+Y463+Y477+Y488</f>
        <v>0</v>
      </c>
      <c r="Z451" s="130"/>
      <c r="AA451" s="661">
        <f>AA453+AA463+AA477+AA488</f>
        <v>1</v>
      </c>
      <c r="AB451" s="648">
        <f>AA451*100/F451</f>
        <v>0.16750418760469013</v>
      </c>
      <c r="AC451" s="661">
        <f>AC453+AC463+AC477+AC488</f>
        <v>0</v>
      </c>
      <c r="AD451" s="14"/>
      <c r="AE451" s="661">
        <f>AE453+AE463+AE477+AE488</f>
        <v>1</v>
      </c>
      <c r="AF451" s="648">
        <f>AE451*100/F451</f>
        <v>0.16750418760469013</v>
      </c>
      <c r="AG451" s="661">
        <f>AG453+AG463+AG477+AG488</f>
        <v>0</v>
      </c>
      <c r="AH451" s="15"/>
      <c r="AI451" s="661">
        <f>AI453+AI463+AI477+AI488</f>
        <v>151</v>
      </c>
      <c r="AJ451" s="648">
        <f>AI451*100/F451</f>
        <v>25.293132328308207</v>
      </c>
      <c r="AK451" s="661">
        <f>AK453+AK463+AK477+AK488</f>
        <v>97</v>
      </c>
      <c r="AL451" s="648">
        <f t="shared" si="546"/>
        <v>16.247906197654942</v>
      </c>
      <c r="AM451" s="661">
        <f>AM453+AM463+AM477+AM488</f>
        <v>1</v>
      </c>
      <c r="AN451" s="648">
        <f t="shared" si="547"/>
        <v>0.16750418760469013</v>
      </c>
      <c r="AO451" s="661">
        <f>AO453+AO463+AO477+AO488</f>
        <v>347</v>
      </c>
      <c r="AP451" s="662">
        <f t="shared" si="548"/>
        <v>58.123953098827471</v>
      </c>
    </row>
    <row r="452" spans="1:42" ht="24" x14ac:dyDescent="0.2">
      <c r="A452" s="322">
        <v>1</v>
      </c>
      <c r="B452" s="330" t="s">
        <v>521</v>
      </c>
      <c r="C452" s="153" t="s">
        <v>360</v>
      </c>
      <c r="D452" s="330"/>
      <c r="E452" s="330">
        <v>1</v>
      </c>
      <c r="F452" s="261" t="s">
        <v>359</v>
      </c>
      <c r="G452" s="330">
        <v>31</v>
      </c>
      <c r="H452" s="789">
        <v>100</v>
      </c>
      <c r="I452" s="330">
        <v>0</v>
      </c>
      <c r="J452" s="245">
        <v>0</v>
      </c>
      <c r="K452" s="262" t="s">
        <v>525</v>
      </c>
      <c r="L452" s="244">
        <f>K452*100/F452</f>
        <v>80.645161290322577</v>
      </c>
      <c r="M452" s="263">
        <v>6</v>
      </c>
      <c r="N452" s="244">
        <f>M452*100/F452</f>
        <v>19.35483870967742</v>
      </c>
      <c r="O452" s="56">
        <v>2</v>
      </c>
      <c r="P452" s="244">
        <f>O452*100/F452</f>
        <v>6.4516129032258061</v>
      </c>
      <c r="Q452" s="56">
        <v>23</v>
      </c>
      <c r="R452" s="244">
        <f>Q452*100/F452</f>
        <v>74.193548387096769</v>
      </c>
      <c r="S452" s="56">
        <v>6</v>
      </c>
      <c r="T452" s="244">
        <f>S452*100/F452</f>
        <v>19.35483870967742</v>
      </c>
      <c r="U452" s="262"/>
      <c r="V452" s="245"/>
      <c r="W452" s="56">
        <v>31</v>
      </c>
      <c r="X452" s="244">
        <f>W452*100/F452</f>
        <v>100</v>
      </c>
      <c r="Y452" s="262"/>
      <c r="Z452" s="245"/>
      <c r="AA452" s="262"/>
      <c r="AB452" s="245"/>
      <c r="AC452" s="262"/>
      <c r="AD452" s="245"/>
      <c r="AE452" s="56"/>
      <c r="AF452" s="245"/>
      <c r="AG452" s="262"/>
      <c r="AH452" s="245"/>
      <c r="AI452" s="263"/>
      <c r="AJ452" s="245"/>
      <c r="AK452" s="56">
        <v>2</v>
      </c>
      <c r="AL452" s="244">
        <f>AK452*100/F452</f>
        <v>6.4516129032258061</v>
      </c>
      <c r="AM452" s="262" t="s">
        <v>526</v>
      </c>
      <c r="AN452" s="244">
        <f>AM452*100/F452</f>
        <v>6.4516129032258061</v>
      </c>
      <c r="AO452" s="56">
        <v>27</v>
      </c>
      <c r="AP452" s="244">
        <f>AO452*100/F452</f>
        <v>87.096774193548384</v>
      </c>
    </row>
    <row r="453" spans="1:42" x14ac:dyDescent="0.2">
      <c r="A453" s="323"/>
      <c r="B453" s="324" t="s">
        <v>104</v>
      </c>
      <c r="C453" s="324"/>
      <c r="D453" s="27">
        <v>9</v>
      </c>
      <c r="E453" s="27"/>
      <c r="F453" s="27">
        <v>149</v>
      </c>
      <c r="G453" s="27">
        <v>0</v>
      </c>
      <c r="H453" s="144">
        <v>0</v>
      </c>
      <c r="I453" s="27">
        <v>149</v>
      </c>
      <c r="J453" s="761">
        <f t="shared" ref="J453:J462" si="549">I453/F453*100</f>
        <v>100</v>
      </c>
      <c r="K453" s="416">
        <v>97</v>
      </c>
      <c r="L453" s="420">
        <f>K453*100/F453</f>
        <v>65.100671140939596</v>
      </c>
      <c r="M453" s="416">
        <v>52</v>
      </c>
      <c r="N453" s="420">
        <f>M453*100/F453</f>
        <v>34.899328859060404</v>
      </c>
      <c r="O453" s="416">
        <v>15</v>
      </c>
      <c r="P453" s="420">
        <f>O453*100/F453</f>
        <v>10.067114093959731</v>
      </c>
      <c r="Q453" s="416">
        <v>68</v>
      </c>
      <c r="R453" s="420">
        <f>Q453*100/F453</f>
        <v>45.63758389261745</v>
      </c>
      <c r="S453" s="416">
        <v>64</v>
      </c>
      <c r="T453" s="420">
        <f>S453*100/F453</f>
        <v>42.95302013422819</v>
      </c>
      <c r="U453" s="416">
        <v>2</v>
      </c>
      <c r="V453" s="420">
        <f>U453*100/F453</f>
        <v>1.3422818791946309</v>
      </c>
      <c r="W453" s="416">
        <v>149</v>
      </c>
      <c r="X453" s="420">
        <v>100</v>
      </c>
      <c r="Y453" s="416"/>
      <c r="Z453" s="416"/>
      <c r="AA453" s="416"/>
      <c r="AB453" s="416"/>
      <c r="AC453" s="416"/>
      <c r="AD453" s="416"/>
      <c r="AE453" s="416"/>
      <c r="AF453" s="416"/>
      <c r="AG453" s="416"/>
      <c r="AH453" s="416"/>
      <c r="AI453" s="416">
        <v>52</v>
      </c>
      <c r="AJ453" s="420">
        <f>AI453*100/F453</f>
        <v>34.899328859060404</v>
      </c>
      <c r="AK453" s="416">
        <v>24</v>
      </c>
      <c r="AL453" s="420">
        <f>AK453*100/F453</f>
        <v>16.107382550335572</v>
      </c>
      <c r="AM453" s="416">
        <v>1</v>
      </c>
      <c r="AN453" s="420">
        <f>AM453*100/F453</f>
        <v>0.67114093959731547</v>
      </c>
      <c r="AO453" s="416">
        <v>72</v>
      </c>
      <c r="AP453" s="420">
        <f>AO453*100/F453</f>
        <v>48.322147651006709</v>
      </c>
    </row>
    <row r="454" spans="1:42" x14ac:dyDescent="0.2">
      <c r="A454" s="777">
        <v>1</v>
      </c>
      <c r="B454" s="882" t="s">
        <v>518</v>
      </c>
      <c r="C454" s="26" t="s">
        <v>361</v>
      </c>
      <c r="D454" s="175">
        <v>1</v>
      </c>
      <c r="E454" s="175">
        <v>0</v>
      </c>
      <c r="F454" s="175">
        <v>21</v>
      </c>
      <c r="G454" s="175">
        <v>0</v>
      </c>
      <c r="H454" s="175">
        <v>0</v>
      </c>
      <c r="I454" s="175">
        <v>21</v>
      </c>
      <c r="J454" s="767">
        <f t="shared" si="549"/>
        <v>100</v>
      </c>
      <c r="K454" s="421">
        <v>12</v>
      </c>
      <c r="L454" s="91">
        <f>K454*100/F454</f>
        <v>57.142857142857146</v>
      </c>
      <c r="M454" s="421">
        <v>9</v>
      </c>
      <c r="N454" s="91">
        <f>M454*100/F454</f>
        <v>42.857142857142854</v>
      </c>
      <c r="O454" s="421">
        <v>1</v>
      </c>
      <c r="P454" s="91">
        <f>O454*100/F454</f>
        <v>4.7619047619047619</v>
      </c>
      <c r="Q454" s="421">
        <v>10</v>
      </c>
      <c r="R454" s="91">
        <f>Q454*100/F454</f>
        <v>47.61904761904762</v>
      </c>
      <c r="S454" s="421">
        <v>10</v>
      </c>
      <c r="T454" s="91">
        <f>S454*100/F454</f>
        <v>47.61904761904762</v>
      </c>
      <c r="U454" s="421"/>
      <c r="V454" s="174"/>
      <c r="W454" s="421">
        <v>21</v>
      </c>
      <c r="X454" s="91">
        <v>100</v>
      </c>
      <c r="Y454" s="421"/>
      <c r="Z454" s="174"/>
      <c r="AA454" s="421"/>
      <c r="AB454" s="174"/>
      <c r="AC454" s="421"/>
      <c r="AD454" s="438"/>
      <c r="AE454" s="421"/>
      <c r="AF454" s="91"/>
      <c r="AG454" s="421"/>
      <c r="AH454" s="91"/>
      <c r="AI454" s="421">
        <v>2</v>
      </c>
      <c r="AJ454" s="91">
        <f>AI454*100/F454</f>
        <v>9.5238095238095237</v>
      </c>
      <c r="AK454" s="421">
        <v>7</v>
      </c>
      <c r="AL454" s="91">
        <f>AK454*100/F454</f>
        <v>33.333333333333336</v>
      </c>
      <c r="AM454" s="421"/>
      <c r="AN454" s="174"/>
      <c r="AO454" s="421">
        <v>12</v>
      </c>
      <c r="AP454" s="91">
        <f>AO454*100/F454</f>
        <v>57.142857142857146</v>
      </c>
    </row>
    <row r="455" spans="1:42" x14ac:dyDescent="0.2">
      <c r="A455" s="777">
        <v>2</v>
      </c>
      <c r="B455" s="882"/>
      <c r="C455" s="26" t="s">
        <v>362</v>
      </c>
      <c r="D455" s="140">
        <v>1</v>
      </c>
      <c r="E455" s="140">
        <v>0</v>
      </c>
      <c r="F455" s="63">
        <v>21</v>
      </c>
      <c r="G455" s="175">
        <v>0</v>
      </c>
      <c r="H455" s="175">
        <v>0</v>
      </c>
      <c r="I455" s="63">
        <v>21</v>
      </c>
      <c r="J455" s="767">
        <f t="shared" si="549"/>
        <v>100</v>
      </c>
      <c r="K455" s="421">
        <v>14</v>
      </c>
      <c r="L455" s="91">
        <f t="shared" ref="L455:L462" si="550">K455*100/F455</f>
        <v>66.666666666666671</v>
      </c>
      <c r="M455" s="421">
        <v>7</v>
      </c>
      <c r="N455" s="91">
        <f t="shared" ref="N455:N462" si="551">M455*100/F455</f>
        <v>33.333333333333336</v>
      </c>
      <c r="O455" s="421">
        <v>6</v>
      </c>
      <c r="P455" s="91">
        <f t="shared" ref="P455:P462" si="552">O455*100/F455</f>
        <v>28.571428571428573</v>
      </c>
      <c r="Q455" s="421">
        <v>9</v>
      </c>
      <c r="R455" s="91">
        <f t="shared" ref="R455:R462" si="553">Q455*100/F455</f>
        <v>42.857142857142854</v>
      </c>
      <c r="S455" s="421">
        <v>6</v>
      </c>
      <c r="T455" s="91">
        <f t="shared" ref="T455:T462" si="554">S455*100/F455</f>
        <v>28.571428571428573</v>
      </c>
      <c r="U455" s="421"/>
      <c r="V455" s="174"/>
      <c r="W455" s="421">
        <v>21</v>
      </c>
      <c r="X455" s="91">
        <v>100</v>
      </c>
      <c r="Y455" s="421"/>
      <c r="Z455" s="174"/>
      <c r="AA455" s="421"/>
      <c r="AB455" s="174"/>
      <c r="AC455" s="421"/>
      <c r="AD455" s="438"/>
      <c r="AE455" s="421"/>
      <c r="AF455" s="91"/>
      <c r="AG455" s="421"/>
      <c r="AH455" s="91"/>
      <c r="AI455" s="421">
        <v>6</v>
      </c>
      <c r="AJ455" s="91">
        <f t="shared" ref="AJ455:AJ462" si="555">AI455*100/F455</f>
        <v>28.571428571428573</v>
      </c>
      <c r="AK455" s="421">
        <v>2</v>
      </c>
      <c r="AL455" s="91">
        <f t="shared" ref="AL455:AL462" si="556">AK455*100/F455</f>
        <v>9.5238095238095237</v>
      </c>
      <c r="AM455" s="421"/>
      <c r="AN455" s="174"/>
      <c r="AO455" s="421">
        <v>13</v>
      </c>
      <c r="AP455" s="91">
        <f t="shared" ref="AP455:AP462" si="557">AO455*100/F455</f>
        <v>61.904761904761905</v>
      </c>
    </row>
    <row r="456" spans="1:42" x14ac:dyDescent="0.2">
      <c r="A456" s="777">
        <v>3</v>
      </c>
      <c r="B456" s="882"/>
      <c r="C456" s="26" t="s">
        <v>363</v>
      </c>
      <c r="D456" s="140">
        <v>1</v>
      </c>
      <c r="E456" s="140">
        <v>0</v>
      </c>
      <c r="F456" s="63">
        <v>11</v>
      </c>
      <c r="G456" s="175">
        <v>0</v>
      </c>
      <c r="H456" s="175">
        <v>0</v>
      </c>
      <c r="I456" s="63">
        <v>11</v>
      </c>
      <c r="J456" s="767">
        <f t="shared" si="549"/>
        <v>100</v>
      </c>
      <c r="K456" s="421">
        <v>9</v>
      </c>
      <c r="L456" s="91">
        <f t="shared" si="550"/>
        <v>81.818181818181813</v>
      </c>
      <c r="M456" s="421">
        <v>2</v>
      </c>
      <c r="N456" s="91">
        <f t="shared" si="551"/>
        <v>18.181818181818183</v>
      </c>
      <c r="O456" s="421">
        <v>0</v>
      </c>
      <c r="P456" s="91">
        <f t="shared" si="552"/>
        <v>0</v>
      </c>
      <c r="Q456" s="421">
        <v>5</v>
      </c>
      <c r="R456" s="91">
        <f t="shared" si="553"/>
        <v>45.454545454545453</v>
      </c>
      <c r="S456" s="421">
        <v>5</v>
      </c>
      <c r="T456" s="91">
        <f t="shared" si="554"/>
        <v>45.454545454545453</v>
      </c>
      <c r="U456" s="421">
        <v>1</v>
      </c>
      <c r="V456" s="91">
        <f>U456*100/F456</f>
        <v>9.0909090909090917</v>
      </c>
      <c r="W456" s="421">
        <v>11</v>
      </c>
      <c r="X456" s="91">
        <v>100</v>
      </c>
      <c r="Y456" s="421"/>
      <c r="Z456" s="174"/>
      <c r="AA456" s="421"/>
      <c r="AB456" s="174"/>
      <c r="AC456" s="421"/>
      <c r="AD456" s="438"/>
      <c r="AE456" s="421"/>
      <c r="AF456" s="91"/>
      <c r="AG456" s="421"/>
      <c r="AH456" s="91"/>
      <c r="AI456" s="421">
        <v>4</v>
      </c>
      <c r="AJ456" s="91">
        <f t="shared" si="555"/>
        <v>36.363636363636367</v>
      </c>
      <c r="AK456" s="421">
        <v>1</v>
      </c>
      <c r="AL456" s="91">
        <f t="shared" si="556"/>
        <v>9.0909090909090917</v>
      </c>
      <c r="AM456" s="421"/>
      <c r="AN456" s="174"/>
      <c r="AO456" s="421">
        <v>6</v>
      </c>
      <c r="AP456" s="91">
        <f t="shared" si="557"/>
        <v>54.545454545454547</v>
      </c>
    </row>
    <row r="457" spans="1:42" x14ac:dyDescent="0.2">
      <c r="A457" s="777">
        <v>4</v>
      </c>
      <c r="B457" s="882"/>
      <c r="C457" s="26" t="s">
        <v>364</v>
      </c>
      <c r="D457" s="140">
        <v>1</v>
      </c>
      <c r="E457" s="63">
        <v>0</v>
      </c>
      <c r="F457" s="63">
        <v>11</v>
      </c>
      <c r="G457" s="175">
        <v>0</v>
      </c>
      <c r="H457" s="175">
        <v>0</v>
      </c>
      <c r="I457" s="63">
        <v>11</v>
      </c>
      <c r="J457" s="767">
        <f t="shared" si="549"/>
        <v>100</v>
      </c>
      <c r="K457" s="421">
        <v>7</v>
      </c>
      <c r="L457" s="91">
        <f t="shared" si="550"/>
        <v>63.636363636363633</v>
      </c>
      <c r="M457" s="421">
        <v>4</v>
      </c>
      <c r="N457" s="91">
        <f t="shared" si="551"/>
        <v>36.363636363636367</v>
      </c>
      <c r="O457" s="421">
        <v>2</v>
      </c>
      <c r="P457" s="91">
        <f t="shared" si="552"/>
        <v>18.181818181818183</v>
      </c>
      <c r="Q457" s="421">
        <v>6</v>
      </c>
      <c r="R457" s="91">
        <f t="shared" si="553"/>
        <v>54.545454545454547</v>
      </c>
      <c r="S457" s="421">
        <v>3</v>
      </c>
      <c r="T457" s="91">
        <f t="shared" si="554"/>
        <v>27.272727272727273</v>
      </c>
      <c r="U457" s="421"/>
      <c r="V457" s="174"/>
      <c r="W457" s="421">
        <v>11</v>
      </c>
      <c r="X457" s="91">
        <v>100</v>
      </c>
      <c r="Y457" s="421"/>
      <c r="Z457" s="174"/>
      <c r="AA457" s="421"/>
      <c r="AB457" s="174"/>
      <c r="AC457" s="421"/>
      <c r="AD457" s="438"/>
      <c r="AE457" s="421"/>
      <c r="AF457" s="91"/>
      <c r="AG457" s="421"/>
      <c r="AH457" s="91"/>
      <c r="AI457" s="421">
        <v>2</v>
      </c>
      <c r="AJ457" s="91">
        <f t="shared" si="555"/>
        <v>18.181818181818183</v>
      </c>
      <c r="AK457" s="421">
        <v>2</v>
      </c>
      <c r="AL457" s="91">
        <f t="shared" si="556"/>
        <v>18.181818181818183</v>
      </c>
      <c r="AM457" s="421"/>
      <c r="AN457" s="174"/>
      <c r="AO457" s="421">
        <v>7</v>
      </c>
      <c r="AP457" s="91">
        <f t="shared" si="557"/>
        <v>63.636363636363633</v>
      </c>
    </row>
    <row r="458" spans="1:42" x14ac:dyDescent="0.2">
      <c r="A458" s="777">
        <v>5</v>
      </c>
      <c r="B458" s="882"/>
      <c r="C458" s="26" t="s">
        <v>365</v>
      </c>
      <c r="D458" s="140">
        <v>1</v>
      </c>
      <c r="E458" s="63">
        <v>0</v>
      </c>
      <c r="F458" s="63">
        <v>21</v>
      </c>
      <c r="G458" s="175">
        <v>0</v>
      </c>
      <c r="H458" s="175">
        <v>0</v>
      </c>
      <c r="I458" s="63">
        <v>21</v>
      </c>
      <c r="J458" s="767">
        <f t="shared" si="549"/>
        <v>100</v>
      </c>
      <c r="K458" s="421">
        <v>14</v>
      </c>
      <c r="L458" s="91">
        <f t="shared" si="550"/>
        <v>66.666666666666671</v>
      </c>
      <c r="M458" s="421">
        <v>7</v>
      </c>
      <c r="N458" s="91">
        <f t="shared" si="551"/>
        <v>33.333333333333336</v>
      </c>
      <c r="O458" s="421">
        <v>1</v>
      </c>
      <c r="P458" s="91">
        <f t="shared" si="552"/>
        <v>4.7619047619047619</v>
      </c>
      <c r="Q458" s="421">
        <v>12</v>
      </c>
      <c r="R458" s="91">
        <f t="shared" si="553"/>
        <v>57.142857142857146</v>
      </c>
      <c r="S458" s="421">
        <v>8</v>
      </c>
      <c r="T458" s="91">
        <f t="shared" si="554"/>
        <v>38.095238095238095</v>
      </c>
      <c r="U458" s="421"/>
      <c r="V458" s="174"/>
      <c r="W458" s="421">
        <v>21</v>
      </c>
      <c r="X458" s="91">
        <v>100</v>
      </c>
      <c r="Y458" s="421"/>
      <c r="Z458" s="174"/>
      <c r="AA458" s="421"/>
      <c r="AB458" s="174"/>
      <c r="AC458" s="421"/>
      <c r="AD458" s="438"/>
      <c r="AE458" s="421"/>
      <c r="AF458" s="91"/>
      <c r="AG458" s="421"/>
      <c r="AH458" s="91"/>
      <c r="AI458" s="421">
        <v>13</v>
      </c>
      <c r="AJ458" s="91">
        <f t="shared" si="555"/>
        <v>61.904761904761905</v>
      </c>
      <c r="AK458" s="421">
        <v>4</v>
      </c>
      <c r="AL458" s="91">
        <f t="shared" si="556"/>
        <v>19.047619047619047</v>
      </c>
      <c r="AM458" s="421"/>
      <c r="AN458" s="174"/>
      <c r="AO458" s="421">
        <v>4</v>
      </c>
      <c r="AP458" s="91">
        <f t="shared" si="557"/>
        <v>19.047619047619047</v>
      </c>
    </row>
    <row r="459" spans="1:42" x14ac:dyDescent="0.2">
      <c r="A459" s="777">
        <v>6</v>
      </c>
      <c r="B459" s="882"/>
      <c r="C459" s="26" t="s">
        <v>366</v>
      </c>
      <c r="D459" s="140">
        <v>1</v>
      </c>
      <c r="E459" s="63">
        <v>0</v>
      </c>
      <c r="F459" s="63">
        <v>21</v>
      </c>
      <c r="G459" s="175">
        <v>0</v>
      </c>
      <c r="H459" s="175">
        <v>0</v>
      </c>
      <c r="I459" s="63">
        <v>21</v>
      </c>
      <c r="J459" s="767">
        <f t="shared" si="549"/>
        <v>100</v>
      </c>
      <c r="K459" s="421">
        <v>13</v>
      </c>
      <c r="L459" s="91">
        <f t="shared" si="550"/>
        <v>61.904761904761905</v>
      </c>
      <c r="M459" s="421">
        <v>8</v>
      </c>
      <c r="N459" s="91">
        <f t="shared" si="551"/>
        <v>38.095238095238095</v>
      </c>
      <c r="O459" s="421">
        <v>3</v>
      </c>
      <c r="P459" s="91">
        <f t="shared" si="552"/>
        <v>14.285714285714286</v>
      </c>
      <c r="Q459" s="421">
        <v>9</v>
      </c>
      <c r="R459" s="91">
        <f t="shared" si="553"/>
        <v>42.857142857142854</v>
      </c>
      <c r="S459" s="421">
        <v>8</v>
      </c>
      <c r="T459" s="91">
        <f t="shared" si="554"/>
        <v>38.095238095238095</v>
      </c>
      <c r="U459" s="421">
        <v>1</v>
      </c>
      <c r="V459" s="91">
        <f>U459*100/F459</f>
        <v>4.7619047619047619</v>
      </c>
      <c r="W459" s="421">
        <v>21</v>
      </c>
      <c r="X459" s="91">
        <v>100</v>
      </c>
      <c r="Y459" s="421"/>
      <c r="Z459" s="174"/>
      <c r="AA459" s="421"/>
      <c r="AB459" s="174"/>
      <c r="AC459" s="421"/>
      <c r="AD459" s="438"/>
      <c r="AE459" s="421"/>
      <c r="AF459" s="91"/>
      <c r="AG459" s="421"/>
      <c r="AH459" s="91"/>
      <c r="AI459" s="421">
        <v>9</v>
      </c>
      <c r="AJ459" s="91">
        <f t="shared" si="555"/>
        <v>42.857142857142854</v>
      </c>
      <c r="AK459" s="421">
        <v>2</v>
      </c>
      <c r="AL459" s="91">
        <f t="shared" si="556"/>
        <v>9.5238095238095237</v>
      </c>
      <c r="AM459" s="421">
        <v>1</v>
      </c>
      <c r="AN459" s="91">
        <f>AM459*100/F459</f>
        <v>4.7619047619047619</v>
      </c>
      <c r="AO459" s="421">
        <v>9</v>
      </c>
      <c r="AP459" s="91">
        <f t="shared" si="557"/>
        <v>42.857142857142854</v>
      </c>
    </row>
    <row r="460" spans="1:42" x14ac:dyDescent="0.2">
      <c r="A460" s="777">
        <v>7</v>
      </c>
      <c r="B460" s="882"/>
      <c r="C460" s="26" t="s">
        <v>367</v>
      </c>
      <c r="D460" s="140">
        <v>1</v>
      </c>
      <c r="E460" s="63">
        <v>0</v>
      </c>
      <c r="F460" s="63">
        <v>11</v>
      </c>
      <c r="G460" s="175">
        <v>0</v>
      </c>
      <c r="H460" s="175">
        <v>0</v>
      </c>
      <c r="I460" s="63">
        <v>11</v>
      </c>
      <c r="J460" s="767">
        <f t="shared" si="549"/>
        <v>100</v>
      </c>
      <c r="K460" s="421">
        <v>7</v>
      </c>
      <c r="L460" s="91">
        <f t="shared" si="550"/>
        <v>63.636363636363633</v>
      </c>
      <c r="M460" s="421">
        <v>4</v>
      </c>
      <c r="N460" s="91">
        <f t="shared" si="551"/>
        <v>36.363636363636367</v>
      </c>
      <c r="O460" s="421">
        <v>0</v>
      </c>
      <c r="P460" s="91">
        <f t="shared" si="552"/>
        <v>0</v>
      </c>
      <c r="Q460" s="421">
        <v>7</v>
      </c>
      <c r="R460" s="91">
        <f t="shared" si="553"/>
        <v>63.636363636363633</v>
      </c>
      <c r="S460" s="421">
        <v>4</v>
      </c>
      <c r="T460" s="91">
        <f t="shared" si="554"/>
        <v>36.363636363636367</v>
      </c>
      <c r="U460" s="421"/>
      <c r="V460" s="174"/>
      <c r="W460" s="421">
        <v>11</v>
      </c>
      <c r="X460" s="91">
        <v>100</v>
      </c>
      <c r="Y460" s="421"/>
      <c r="Z460" s="174"/>
      <c r="AA460" s="421"/>
      <c r="AB460" s="174"/>
      <c r="AC460" s="421"/>
      <c r="AD460" s="438"/>
      <c r="AE460" s="421"/>
      <c r="AF460" s="91"/>
      <c r="AG460" s="421"/>
      <c r="AH460" s="91"/>
      <c r="AI460" s="421">
        <v>3</v>
      </c>
      <c r="AJ460" s="91">
        <f t="shared" si="555"/>
        <v>27.272727272727273</v>
      </c>
      <c r="AK460" s="421">
        <v>2</v>
      </c>
      <c r="AL460" s="91">
        <f t="shared" si="556"/>
        <v>18.181818181818183</v>
      </c>
      <c r="AM460" s="421"/>
      <c r="AN460" s="174"/>
      <c r="AO460" s="421">
        <v>6</v>
      </c>
      <c r="AP460" s="91">
        <f t="shared" si="557"/>
        <v>54.545454545454547</v>
      </c>
    </row>
    <row r="461" spans="1:42" x14ac:dyDescent="0.2">
      <c r="A461" s="777">
        <v>8</v>
      </c>
      <c r="B461" s="882"/>
      <c r="C461" s="26" t="s">
        <v>368</v>
      </c>
      <c r="D461" s="140">
        <v>1</v>
      </c>
      <c r="E461" s="63">
        <v>0</v>
      </c>
      <c r="F461" s="63">
        <v>21</v>
      </c>
      <c r="G461" s="175">
        <v>0</v>
      </c>
      <c r="H461" s="175">
        <v>0</v>
      </c>
      <c r="I461" s="63">
        <v>21</v>
      </c>
      <c r="J461" s="767">
        <f t="shared" si="549"/>
        <v>100</v>
      </c>
      <c r="K461" s="421">
        <v>14</v>
      </c>
      <c r="L461" s="91">
        <f t="shared" si="550"/>
        <v>66.666666666666671</v>
      </c>
      <c r="M461" s="421">
        <v>7</v>
      </c>
      <c r="N461" s="91">
        <f t="shared" si="551"/>
        <v>33.333333333333336</v>
      </c>
      <c r="O461" s="421">
        <v>1</v>
      </c>
      <c r="P461" s="91">
        <f t="shared" si="552"/>
        <v>4.7619047619047619</v>
      </c>
      <c r="Q461" s="421">
        <v>7</v>
      </c>
      <c r="R461" s="91">
        <f t="shared" si="553"/>
        <v>33.333333333333336</v>
      </c>
      <c r="S461" s="421">
        <v>13</v>
      </c>
      <c r="T461" s="91">
        <f t="shared" si="554"/>
        <v>61.904761904761905</v>
      </c>
      <c r="U461" s="421"/>
      <c r="V461" s="174"/>
      <c r="W461" s="421">
        <v>21</v>
      </c>
      <c r="X461" s="91">
        <v>100</v>
      </c>
      <c r="Y461" s="421"/>
      <c r="Z461" s="174"/>
      <c r="AA461" s="421"/>
      <c r="AB461" s="174"/>
      <c r="AC461" s="421"/>
      <c r="AD461" s="438"/>
      <c r="AE461" s="421"/>
      <c r="AF461" s="91"/>
      <c r="AG461" s="421"/>
      <c r="AH461" s="91"/>
      <c r="AI461" s="421">
        <v>8</v>
      </c>
      <c r="AJ461" s="91">
        <f t="shared" si="555"/>
        <v>38.095238095238095</v>
      </c>
      <c r="AK461" s="421">
        <v>1</v>
      </c>
      <c r="AL461" s="91">
        <f t="shared" si="556"/>
        <v>4.7619047619047619</v>
      </c>
      <c r="AM461" s="421"/>
      <c r="AN461" s="174"/>
      <c r="AO461" s="421">
        <v>12</v>
      </c>
      <c r="AP461" s="91">
        <f t="shared" si="557"/>
        <v>57.142857142857146</v>
      </c>
    </row>
    <row r="462" spans="1:42" x14ac:dyDescent="0.2">
      <c r="A462" s="777">
        <v>9</v>
      </c>
      <c r="B462" s="882"/>
      <c r="C462" s="26" t="s">
        <v>369</v>
      </c>
      <c r="D462" s="140">
        <v>1</v>
      </c>
      <c r="E462" s="63">
        <v>0</v>
      </c>
      <c r="F462" s="63">
        <v>11</v>
      </c>
      <c r="G462" s="175">
        <v>0</v>
      </c>
      <c r="H462" s="175">
        <v>0</v>
      </c>
      <c r="I462" s="63">
        <v>11</v>
      </c>
      <c r="J462" s="767">
        <f t="shared" si="549"/>
        <v>100</v>
      </c>
      <c r="K462" s="421">
        <v>7</v>
      </c>
      <c r="L462" s="91">
        <f t="shared" si="550"/>
        <v>63.636363636363633</v>
      </c>
      <c r="M462" s="421">
        <v>4</v>
      </c>
      <c r="N462" s="91">
        <f t="shared" si="551"/>
        <v>36.363636363636367</v>
      </c>
      <c r="O462" s="421">
        <v>1</v>
      </c>
      <c r="P462" s="91">
        <f t="shared" si="552"/>
        <v>9.0909090909090917</v>
      </c>
      <c r="Q462" s="421">
        <v>3</v>
      </c>
      <c r="R462" s="91">
        <f t="shared" si="553"/>
        <v>27.272727272727273</v>
      </c>
      <c r="S462" s="421">
        <v>7</v>
      </c>
      <c r="T462" s="91">
        <f t="shared" si="554"/>
        <v>63.636363636363633</v>
      </c>
      <c r="U462" s="421"/>
      <c r="V462" s="174"/>
      <c r="W462" s="421">
        <v>11</v>
      </c>
      <c r="X462" s="91">
        <v>100</v>
      </c>
      <c r="Y462" s="421"/>
      <c r="Z462" s="174"/>
      <c r="AA462" s="421"/>
      <c r="AB462" s="174"/>
      <c r="AC462" s="421"/>
      <c r="AD462" s="438"/>
      <c r="AE462" s="421"/>
      <c r="AF462" s="91"/>
      <c r="AG462" s="421"/>
      <c r="AH462" s="91"/>
      <c r="AI462" s="421">
        <v>5</v>
      </c>
      <c r="AJ462" s="91">
        <f t="shared" si="555"/>
        <v>45.454545454545453</v>
      </c>
      <c r="AK462" s="421">
        <v>3</v>
      </c>
      <c r="AL462" s="91">
        <f t="shared" si="556"/>
        <v>27.272727272727273</v>
      </c>
      <c r="AM462" s="421"/>
      <c r="AN462" s="174"/>
      <c r="AO462" s="421">
        <v>3</v>
      </c>
      <c r="AP462" s="91">
        <f t="shared" si="557"/>
        <v>27.272727272727273</v>
      </c>
    </row>
    <row r="463" spans="1:42" x14ac:dyDescent="0.2">
      <c r="A463" s="322"/>
      <c r="B463" s="330" t="s">
        <v>104</v>
      </c>
      <c r="C463" s="322"/>
      <c r="D463" s="321">
        <f>D464+D465+D466+D467+D468+D469+D470+D471+D472+D473+D474+D475+D476</f>
        <v>13</v>
      </c>
      <c r="E463" s="321">
        <f t="shared" ref="E463:F463" si="558">E464+E465+E466+E467+E468+E469+E470+E471+E472+E473+E474+E475+E476</f>
        <v>0</v>
      </c>
      <c r="F463" s="321">
        <f t="shared" si="558"/>
        <v>193</v>
      </c>
      <c r="G463" s="321">
        <v>0</v>
      </c>
      <c r="H463" s="321">
        <v>0</v>
      </c>
      <c r="I463" s="321">
        <f>I464+I465+I466+I467+I468+I469+I470+I471+I472+I473+I474+I475+I476</f>
        <v>193</v>
      </c>
      <c r="J463" s="790">
        <f t="shared" ref="J463:J476" si="559">I463*100/F463</f>
        <v>100</v>
      </c>
      <c r="K463" s="479">
        <f>K464+K465+K466+K467+K468+K469+K470+K471+K472+K473+K474+K475+K476</f>
        <v>128</v>
      </c>
      <c r="L463" s="247">
        <f>K463*100/F463</f>
        <v>66.321243523316056</v>
      </c>
      <c r="M463" s="479">
        <f t="shared" ref="M463:AO463" si="560">M464+M465+M466+M467+M468+M469+M470+M471+M472+M473+M474+M475+M476</f>
        <v>65</v>
      </c>
      <c r="N463" s="247">
        <f>M463*100/F463</f>
        <v>33.678756476683937</v>
      </c>
      <c r="O463" s="479">
        <f t="shared" si="560"/>
        <v>33</v>
      </c>
      <c r="P463" s="479">
        <f>O463*100/F463</f>
        <v>17.098445595854923</v>
      </c>
      <c r="Q463" s="479">
        <f t="shared" si="560"/>
        <v>99</v>
      </c>
      <c r="R463" s="247">
        <f>Q463*100/F463</f>
        <v>51.295336787564764</v>
      </c>
      <c r="S463" s="479">
        <f t="shared" si="560"/>
        <v>53</v>
      </c>
      <c r="T463" s="247">
        <f>S463*100/I463</f>
        <v>27.461139896373059</v>
      </c>
      <c r="U463" s="479">
        <f t="shared" si="560"/>
        <v>8</v>
      </c>
      <c r="V463" s="247">
        <f>U463*100/I463</f>
        <v>4.1450777202072535</v>
      </c>
      <c r="W463" s="479">
        <f t="shared" si="560"/>
        <v>193</v>
      </c>
      <c r="X463" s="407">
        <f>W463*100/I463</f>
        <v>100</v>
      </c>
      <c r="Y463" s="479"/>
      <c r="Z463" s="479"/>
      <c r="AA463" s="479"/>
      <c r="AB463" s="479"/>
      <c r="AC463" s="479"/>
      <c r="AD463" s="479"/>
      <c r="AE463" s="479"/>
      <c r="AF463" s="479"/>
      <c r="AG463" s="479"/>
      <c r="AH463" s="479"/>
      <c r="AI463" s="479">
        <f t="shared" si="560"/>
        <v>35</v>
      </c>
      <c r="AJ463" s="247">
        <f>AI463*100/F463</f>
        <v>18.134715025906736</v>
      </c>
      <c r="AK463" s="479">
        <f t="shared" si="560"/>
        <v>25</v>
      </c>
      <c r="AL463" s="247">
        <f>AK463*100/F463</f>
        <v>12.953367875647668</v>
      </c>
      <c r="AM463" s="479">
        <f t="shared" si="560"/>
        <v>0</v>
      </c>
      <c r="AN463" s="479">
        <f t="shared" si="560"/>
        <v>0</v>
      </c>
      <c r="AO463" s="479">
        <f t="shared" si="560"/>
        <v>133</v>
      </c>
      <c r="AP463" s="247">
        <f>AO463*100/F463</f>
        <v>68.911917098445599</v>
      </c>
    </row>
    <row r="464" spans="1:42" x14ac:dyDescent="0.2">
      <c r="A464" s="805">
        <v>1</v>
      </c>
      <c r="B464" s="833" t="s">
        <v>519</v>
      </c>
      <c r="C464" s="166" t="s">
        <v>546</v>
      </c>
      <c r="D464" s="765">
        <v>1</v>
      </c>
      <c r="E464" s="55">
        <v>0</v>
      </c>
      <c r="F464" s="265">
        <v>21</v>
      </c>
      <c r="G464" s="83">
        <v>0</v>
      </c>
      <c r="H464" s="83">
        <f>G464/F464*100</f>
        <v>0</v>
      </c>
      <c r="I464" s="265">
        <v>21</v>
      </c>
      <c r="J464" s="791">
        <f t="shared" si="559"/>
        <v>100</v>
      </c>
      <c r="K464" s="265">
        <v>14</v>
      </c>
      <c r="L464" s="379">
        <f>K464*100/I464</f>
        <v>66.666666666666671</v>
      </c>
      <c r="M464" s="265">
        <v>7</v>
      </c>
      <c r="N464" s="379">
        <f>M464*100/I464</f>
        <v>33.333333333333336</v>
      </c>
      <c r="O464" s="265">
        <v>4</v>
      </c>
      <c r="P464" s="379">
        <f>O464*100/I464</f>
        <v>19.047619047619047</v>
      </c>
      <c r="Q464" s="265">
        <v>8</v>
      </c>
      <c r="R464" s="379">
        <f>Q464*100/I464</f>
        <v>38.095238095238095</v>
      </c>
      <c r="S464" s="265">
        <v>5</v>
      </c>
      <c r="T464" s="407">
        <f t="shared" ref="T464:T476" si="561">S464*100/I464</f>
        <v>23.80952380952381</v>
      </c>
      <c r="U464" s="265">
        <v>4</v>
      </c>
      <c r="V464" s="407">
        <f t="shared" ref="V464:V472" si="562">U464*100/I464</f>
        <v>19.047619047619047</v>
      </c>
      <c r="W464" s="265">
        <v>21</v>
      </c>
      <c r="X464" s="407">
        <f t="shared" ref="X464:X476" si="563">W464*100/I464</f>
        <v>100</v>
      </c>
      <c r="Y464" s="417"/>
      <c r="Z464" s="417"/>
      <c r="AA464" s="417"/>
      <c r="AB464" s="417"/>
      <c r="AC464" s="417"/>
      <c r="AD464" s="417"/>
      <c r="AE464" s="417"/>
      <c r="AF464" s="417"/>
      <c r="AG464" s="417"/>
      <c r="AH464" s="417"/>
      <c r="AI464" s="265">
        <v>2</v>
      </c>
      <c r="AJ464" s="407">
        <f t="shared" ref="AJ464:AJ476" si="564">AI464*100/F464</f>
        <v>9.5238095238095237</v>
      </c>
      <c r="AK464" s="265">
        <v>4</v>
      </c>
      <c r="AL464" s="407">
        <f t="shared" ref="AL464:AL476" si="565">AK464*100/F464</f>
        <v>19.047619047619047</v>
      </c>
      <c r="AM464" s="417"/>
      <c r="AN464" s="417"/>
      <c r="AO464" s="265">
        <v>15</v>
      </c>
      <c r="AP464" s="407">
        <f t="shared" ref="AP464:AP476" si="566">AO464*100/F464</f>
        <v>71.428571428571431</v>
      </c>
    </row>
    <row r="465" spans="1:42" x14ac:dyDescent="0.2">
      <c r="A465" s="805">
        <v>2</v>
      </c>
      <c r="B465" s="834"/>
      <c r="C465" s="266" t="s">
        <v>370</v>
      </c>
      <c r="D465" s="799">
        <v>1</v>
      </c>
      <c r="E465" s="55">
        <v>0</v>
      </c>
      <c r="F465" s="318">
        <v>11</v>
      </c>
      <c r="G465" s="83">
        <v>0</v>
      </c>
      <c r="H465" s="83">
        <f t="shared" ref="H465:H476" si="567">G465/F465*100</f>
        <v>0</v>
      </c>
      <c r="I465" s="318">
        <v>11</v>
      </c>
      <c r="J465" s="791">
        <f t="shared" si="559"/>
        <v>100</v>
      </c>
      <c r="K465" s="318">
        <v>7</v>
      </c>
      <c r="L465" s="379">
        <f t="shared" ref="L465:L476" si="568">K465*100/I465</f>
        <v>63.636363636363633</v>
      </c>
      <c r="M465" s="318">
        <v>4</v>
      </c>
      <c r="N465" s="379">
        <f t="shared" ref="N465:N476" si="569">M465*100/I465</f>
        <v>36.363636363636367</v>
      </c>
      <c r="O465" s="318">
        <v>3</v>
      </c>
      <c r="P465" s="379">
        <f t="shared" ref="P465:P476" si="570">O465*100/I465</f>
        <v>27.272727272727273</v>
      </c>
      <c r="Q465" s="318">
        <v>5</v>
      </c>
      <c r="R465" s="379">
        <f t="shared" ref="R465:R476" si="571">Q465*100/I465</f>
        <v>45.454545454545453</v>
      </c>
      <c r="S465" s="318">
        <v>3</v>
      </c>
      <c r="T465" s="407">
        <f t="shared" si="561"/>
        <v>27.272727272727273</v>
      </c>
      <c r="U465" s="318"/>
      <c r="V465" s="407"/>
      <c r="W465" s="318">
        <v>11</v>
      </c>
      <c r="X465" s="407">
        <f t="shared" si="563"/>
        <v>100</v>
      </c>
      <c r="Y465" s="417"/>
      <c r="Z465" s="417"/>
      <c r="AA465" s="417"/>
      <c r="AB465" s="417"/>
      <c r="AC465" s="417"/>
      <c r="AD465" s="417"/>
      <c r="AE465" s="417"/>
      <c r="AF465" s="417"/>
      <c r="AG465" s="417"/>
      <c r="AH465" s="417"/>
      <c r="AI465" s="318">
        <v>2</v>
      </c>
      <c r="AJ465" s="407">
        <f t="shared" si="564"/>
        <v>18.181818181818183</v>
      </c>
      <c r="AK465" s="318">
        <v>1</v>
      </c>
      <c r="AL465" s="407">
        <f t="shared" si="565"/>
        <v>9.0909090909090917</v>
      </c>
      <c r="AM465" s="417"/>
      <c r="AN465" s="417"/>
      <c r="AO465" s="318">
        <v>8</v>
      </c>
      <c r="AP465" s="407">
        <f t="shared" si="566"/>
        <v>72.727272727272734</v>
      </c>
    </row>
    <row r="466" spans="1:42" x14ac:dyDescent="0.2">
      <c r="A466" s="805">
        <v>3</v>
      </c>
      <c r="B466" s="834"/>
      <c r="C466" s="266" t="s">
        <v>388</v>
      </c>
      <c r="D466" s="799">
        <v>1</v>
      </c>
      <c r="E466" s="55">
        <v>0</v>
      </c>
      <c r="F466" s="318">
        <v>11</v>
      </c>
      <c r="G466" s="83">
        <v>0</v>
      </c>
      <c r="H466" s="83">
        <f t="shared" si="567"/>
        <v>0</v>
      </c>
      <c r="I466" s="318">
        <v>11</v>
      </c>
      <c r="J466" s="791">
        <f t="shared" si="559"/>
        <v>100</v>
      </c>
      <c r="K466" s="318">
        <v>7</v>
      </c>
      <c r="L466" s="379">
        <f t="shared" si="568"/>
        <v>63.636363636363633</v>
      </c>
      <c r="M466" s="318">
        <v>4</v>
      </c>
      <c r="N466" s="379">
        <f t="shared" si="569"/>
        <v>36.363636363636367</v>
      </c>
      <c r="O466" s="318">
        <v>2</v>
      </c>
      <c r="P466" s="379">
        <f t="shared" si="570"/>
        <v>18.181818181818183</v>
      </c>
      <c r="Q466" s="318">
        <v>3</v>
      </c>
      <c r="R466" s="379">
        <f t="shared" si="571"/>
        <v>27.272727272727273</v>
      </c>
      <c r="S466" s="318">
        <v>5</v>
      </c>
      <c r="T466" s="407">
        <f t="shared" si="561"/>
        <v>45.454545454545453</v>
      </c>
      <c r="U466" s="318">
        <v>1</v>
      </c>
      <c r="V466" s="407">
        <f t="shared" si="562"/>
        <v>9.0909090909090917</v>
      </c>
      <c r="W466" s="318">
        <v>11</v>
      </c>
      <c r="X466" s="407">
        <f t="shared" si="563"/>
        <v>100</v>
      </c>
      <c r="Y466" s="417"/>
      <c r="Z466" s="417"/>
      <c r="AA466" s="417"/>
      <c r="AB466" s="417"/>
      <c r="AC466" s="417"/>
      <c r="AD466" s="417"/>
      <c r="AE466" s="417"/>
      <c r="AF466" s="417"/>
      <c r="AG466" s="417"/>
      <c r="AH466" s="417"/>
      <c r="AI466" s="318">
        <v>3</v>
      </c>
      <c r="AJ466" s="407">
        <f t="shared" si="564"/>
        <v>27.272727272727273</v>
      </c>
      <c r="AK466" s="318">
        <v>1</v>
      </c>
      <c r="AL466" s="407">
        <f t="shared" si="565"/>
        <v>9.0909090909090917</v>
      </c>
      <c r="AM466" s="417"/>
      <c r="AN466" s="417"/>
      <c r="AO466" s="318">
        <v>7</v>
      </c>
      <c r="AP466" s="407">
        <f t="shared" si="566"/>
        <v>63.636363636363633</v>
      </c>
    </row>
    <row r="467" spans="1:42" x14ac:dyDescent="0.2">
      <c r="A467" s="805">
        <v>4</v>
      </c>
      <c r="B467" s="834"/>
      <c r="C467" s="266" t="s">
        <v>389</v>
      </c>
      <c r="D467" s="799">
        <v>1</v>
      </c>
      <c r="E467" s="55">
        <v>0</v>
      </c>
      <c r="F467" s="318">
        <v>21</v>
      </c>
      <c r="G467" s="83">
        <v>0</v>
      </c>
      <c r="H467" s="83">
        <f t="shared" si="567"/>
        <v>0</v>
      </c>
      <c r="I467" s="318">
        <v>21</v>
      </c>
      <c r="J467" s="791">
        <f t="shared" si="559"/>
        <v>100</v>
      </c>
      <c r="K467" s="318">
        <v>14</v>
      </c>
      <c r="L467" s="379">
        <f t="shared" si="568"/>
        <v>66.666666666666671</v>
      </c>
      <c r="M467" s="318">
        <v>7</v>
      </c>
      <c r="N467" s="379">
        <f t="shared" si="569"/>
        <v>33.333333333333336</v>
      </c>
      <c r="O467" s="318">
        <v>4</v>
      </c>
      <c r="P467" s="379">
        <f t="shared" si="570"/>
        <v>19.047619047619047</v>
      </c>
      <c r="Q467" s="318">
        <v>14</v>
      </c>
      <c r="R467" s="379">
        <f t="shared" si="571"/>
        <v>66.666666666666671</v>
      </c>
      <c r="S467" s="318">
        <v>3</v>
      </c>
      <c r="T467" s="407">
        <f t="shared" si="561"/>
        <v>14.285714285714286</v>
      </c>
      <c r="U467" s="318"/>
      <c r="V467" s="407"/>
      <c r="W467" s="318">
        <v>21</v>
      </c>
      <c r="X467" s="407">
        <f t="shared" si="563"/>
        <v>100</v>
      </c>
      <c r="Y467" s="417"/>
      <c r="Z467" s="417"/>
      <c r="AA467" s="417"/>
      <c r="AB467" s="417"/>
      <c r="AC467" s="417"/>
      <c r="AD467" s="417"/>
      <c r="AE467" s="417"/>
      <c r="AF467" s="417"/>
      <c r="AG467" s="417"/>
      <c r="AH467" s="417"/>
      <c r="AI467" s="318">
        <v>2</v>
      </c>
      <c r="AJ467" s="407">
        <f t="shared" si="564"/>
        <v>9.5238095238095237</v>
      </c>
      <c r="AK467" s="318">
        <v>1</v>
      </c>
      <c r="AL467" s="407">
        <f t="shared" si="565"/>
        <v>4.7619047619047619</v>
      </c>
      <c r="AM467" s="417"/>
      <c r="AN467" s="417"/>
      <c r="AO467" s="318">
        <v>18</v>
      </c>
      <c r="AP467" s="407">
        <f t="shared" si="566"/>
        <v>85.714285714285708</v>
      </c>
    </row>
    <row r="468" spans="1:42" x14ac:dyDescent="0.2">
      <c r="A468" s="805">
        <v>5</v>
      </c>
      <c r="B468" s="834"/>
      <c r="C468" s="166" t="s">
        <v>581</v>
      </c>
      <c r="D468" s="799">
        <v>1</v>
      </c>
      <c r="E468" s="55">
        <v>0</v>
      </c>
      <c r="F468" s="318">
        <v>21</v>
      </c>
      <c r="G468" s="83">
        <v>0</v>
      </c>
      <c r="H468" s="83">
        <f t="shared" si="567"/>
        <v>0</v>
      </c>
      <c r="I468" s="318">
        <v>21</v>
      </c>
      <c r="J468" s="791">
        <f t="shared" si="559"/>
        <v>100</v>
      </c>
      <c r="K468" s="318">
        <v>16</v>
      </c>
      <c r="L468" s="379">
        <f t="shared" si="568"/>
        <v>76.19047619047619</v>
      </c>
      <c r="M468" s="318">
        <v>5</v>
      </c>
      <c r="N468" s="379">
        <f t="shared" si="569"/>
        <v>23.80952380952381</v>
      </c>
      <c r="O468" s="318">
        <v>5</v>
      </c>
      <c r="P468" s="379">
        <f t="shared" si="570"/>
        <v>23.80952380952381</v>
      </c>
      <c r="Q468" s="318">
        <v>11</v>
      </c>
      <c r="R468" s="379">
        <f t="shared" si="571"/>
        <v>52.38095238095238</v>
      </c>
      <c r="S468" s="318">
        <v>4</v>
      </c>
      <c r="T468" s="407">
        <f t="shared" si="561"/>
        <v>19.047619047619047</v>
      </c>
      <c r="U468" s="318">
        <v>1</v>
      </c>
      <c r="V468" s="407">
        <f t="shared" si="562"/>
        <v>4.7619047619047619</v>
      </c>
      <c r="W468" s="318">
        <v>21</v>
      </c>
      <c r="X468" s="407">
        <f t="shared" si="563"/>
        <v>100</v>
      </c>
      <c r="Y468" s="417"/>
      <c r="Z468" s="417"/>
      <c r="AA468" s="417"/>
      <c r="AB468" s="417"/>
      <c r="AC468" s="417"/>
      <c r="AD468" s="417"/>
      <c r="AE468" s="417"/>
      <c r="AF468" s="417"/>
      <c r="AG468" s="417"/>
      <c r="AH468" s="417"/>
      <c r="AI468" s="318">
        <v>3</v>
      </c>
      <c r="AJ468" s="407">
        <f t="shared" si="564"/>
        <v>14.285714285714286</v>
      </c>
      <c r="AK468" s="318">
        <v>2</v>
      </c>
      <c r="AL468" s="407">
        <f t="shared" si="565"/>
        <v>9.5238095238095237</v>
      </c>
      <c r="AM468" s="417"/>
      <c r="AN468" s="417"/>
      <c r="AO468" s="318">
        <v>16</v>
      </c>
      <c r="AP468" s="407">
        <f t="shared" si="566"/>
        <v>76.19047619047619</v>
      </c>
    </row>
    <row r="469" spans="1:42" x14ac:dyDescent="0.2">
      <c r="A469" s="805">
        <v>6</v>
      </c>
      <c r="B469" s="834"/>
      <c r="C469" s="166" t="s">
        <v>296</v>
      </c>
      <c r="D469" s="799">
        <v>1</v>
      </c>
      <c r="E469" s="55">
        <v>0</v>
      </c>
      <c r="F469" s="318">
        <v>21</v>
      </c>
      <c r="G469" s="83">
        <v>0</v>
      </c>
      <c r="H469" s="83">
        <f t="shared" si="567"/>
        <v>0</v>
      </c>
      <c r="I469" s="318">
        <v>21</v>
      </c>
      <c r="J469" s="791">
        <f t="shared" si="559"/>
        <v>100</v>
      </c>
      <c r="K469" s="318">
        <v>16</v>
      </c>
      <c r="L469" s="379">
        <f t="shared" si="568"/>
        <v>76.19047619047619</v>
      </c>
      <c r="M469" s="318">
        <v>5</v>
      </c>
      <c r="N469" s="379">
        <f t="shared" si="569"/>
        <v>23.80952380952381</v>
      </c>
      <c r="O469" s="318">
        <v>5</v>
      </c>
      <c r="P469" s="379">
        <f t="shared" si="570"/>
        <v>23.80952380952381</v>
      </c>
      <c r="Q469" s="318">
        <v>13</v>
      </c>
      <c r="R469" s="379">
        <f t="shared" si="571"/>
        <v>61.904761904761905</v>
      </c>
      <c r="S469" s="318">
        <v>2</v>
      </c>
      <c r="T469" s="407">
        <f t="shared" si="561"/>
        <v>9.5238095238095237</v>
      </c>
      <c r="U469" s="318">
        <v>1</v>
      </c>
      <c r="V469" s="407">
        <f t="shared" si="562"/>
        <v>4.7619047619047619</v>
      </c>
      <c r="W469" s="318">
        <v>21</v>
      </c>
      <c r="X469" s="407">
        <f t="shared" si="563"/>
        <v>100</v>
      </c>
      <c r="Y469" s="417"/>
      <c r="Z469" s="417"/>
      <c r="AA469" s="417"/>
      <c r="AB469" s="417"/>
      <c r="AC469" s="417"/>
      <c r="AD469" s="417"/>
      <c r="AE469" s="417"/>
      <c r="AF469" s="417"/>
      <c r="AG469" s="417"/>
      <c r="AH469" s="417"/>
      <c r="AI469" s="318">
        <v>5</v>
      </c>
      <c r="AJ469" s="407">
        <f t="shared" si="564"/>
        <v>23.80952380952381</v>
      </c>
      <c r="AK469" s="318">
        <v>7</v>
      </c>
      <c r="AL469" s="407">
        <f t="shared" si="565"/>
        <v>33.333333333333336</v>
      </c>
      <c r="AM469" s="417"/>
      <c r="AN469" s="417"/>
      <c r="AO469" s="318">
        <v>9</v>
      </c>
      <c r="AP469" s="407">
        <f t="shared" si="566"/>
        <v>42.857142857142854</v>
      </c>
    </row>
    <row r="470" spans="1:42" x14ac:dyDescent="0.2">
      <c r="A470" s="805">
        <v>7</v>
      </c>
      <c r="B470" s="834"/>
      <c r="C470" s="166" t="s">
        <v>496</v>
      </c>
      <c r="D470" s="799">
        <v>1</v>
      </c>
      <c r="E470" s="55">
        <v>0</v>
      </c>
      <c r="F470" s="318">
        <v>11</v>
      </c>
      <c r="G470" s="83">
        <v>0</v>
      </c>
      <c r="H470" s="83">
        <f t="shared" si="567"/>
        <v>0</v>
      </c>
      <c r="I470" s="318">
        <v>11</v>
      </c>
      <c r="J470" s="791">
        <f t="shared" si="559"/>
        <v>100</v>
      </c>
      <c r="K470" s="318">
        <v>8</v>
      </c>
      <c r="L470" s="379">
        <f t="shared" si="568"/>
        <v>72.727272727272734</v>
      </c>
      <c r="M470" s="318">
        <v>3</v>
      </c>
      <c r="N470" s="379">
        <f t="shared" si="569"/>
        <v>27.272727272727273</v>
      </c>
      <c r="O470" s="318">
        <v>1</v>
      </c>
      <c r="P470" s="379">
        <f t="shared" si="570"/>
        <v>9.0909090909090917</v>
      </c>
      <c r="Q470" s="318">
        <v>7</v>
      </c>
      <c r="R470" s="379">
        <f t="shared" si="571"/>
        <v>63.636363636363633</v>
      </c>
      <c r="S470" s="318">
        <v>3</v>
      </c>
      <c r="T470" s="407">
        <f t="shared" si="561"/>
        <v>27.272727272727273</v>
      </c>
      <c r="U470" s="318"/>
      <c r="V470" s="407"/>
      <c r="W470" s="318">
        <v>11</v>
      </c>
      <c r="X470" s="407">
        <f t="shared" si="563"/>
        <v>100</v>
      </c>
      <c r="Y470" s="417"/>
      <c r="Z470" s="417"/>
      <c r="AA470" s="417"/>
      <c r="AB470" s="417"/>
      <c r="AC470" s="417"/>
      <c r="AD470" s="417"/>
      <c r="AE470" s="417"/>
      <c r="AF470" s="417"/>
      <c r="AG470" s="417"/>
      <c r="AH470" s="417"/>
      <c r="AI470" s="318">
        <v>3</v>
      </c>
      <c r="AJ470" s="407">
        <f t="shared" si="564"/>
        <v>27.272727272727273</v>
      </c>
      <c r="AK470" s="318">
        <v>1</v>
      </c>
      <c r="AL470" s="407">
        <f t="shared" si="565"/>
        <v>9.0909090909090917</v>
      </c>
      <c r="AM470" s="417"/>
      <c r="AN470" s="417"/>
      <c r="AO470" s="318">
        <v>7</v>
      </c>
      <c r="AP470" s="407">
        <f t="shared" si="566"/>
        <v>63.636363636363633</v>
      </c>
    </row>
    <row r="471" spans="1:42" x14ac:dyDescent="0.2">
      <c r="A471" s="805">
        <v>8</v>
      </c>
      <c r="B471" s="834"/>
      <c r="C471" s="166" t="s">
        <v>390</v>
      </c>
      <c r="D471" s="799">
        <v>1</v>
      </c>
      <c r="E471" s="55">
        <v>0</v>
      </c>
      <c r="F471" s="318">
        <v>11</v>
      </c>
      <c r="G471" s="83">
        <v>0</v>
      </c>
      <c r="H471" s="83">
        <f t="shared" si="567"/>
        <v>0</v>
      </c>
      <c r="I471" s="318">
        <v>11</v>
      </c>
      <c r="J471" s="791">
        <f t="shared" si="559"/>
        <v>100</v>
      </c>
      <c r="K471" s="318">
        <v>7</v>
      </c>
      <c r="L471" s="379">
        <f t="shared" si="568"/>
        <v>63.636363636363633</v>
      </c>
      <c r="M471" s="318">
        <v>4</v>
      </c>
      <c r="N471" s="379">
        <f t="shared" si="569"/>
        <v>36.363636363636367</v>
      </c>
      <c r="O471" s="318">
        <v>1</v>
      </c>
      <c r="P471" s="379">
        <f t="shared" si="570"/>
        <v>9.0909090909090917</v>
      </c>
      <c r="Q471" s="318">
        <v>5</v>
      </c>
      <c r="R471" s="379">
        <f t="shared" si="571"/>
        <v>45.454545454545453</v>
      </c>
      <c r="S471" s="318">
        <v>5</v>
      </c>
      <c r="T471" s="407">
        <f t="shared" si="561"/>
        <v>45.454545454545453</v>
      </c>
      <c r="U471" s="318"/>
      <c r="V471" s="407"/>
      <c r="W471" s="318">
        <v>11</v>
      </c>
      <c r="X471" s="407">
        <f t="shared" si="563"/>
        <v>100</v>
      </c>
      <c r="Y471" s="417"/>
      <c r="Z471" s="417"/>
      <c r="AA471" s="417"/>
      <c r="AB471" s="417"/>
      <c r="AC471" s="417"/>
      <c r="AD471" s="417"/>
      <c r="AE471" s="417"/>
      <c r="AF471" s="417"/>
      <c r="AG471" s="417"/>
      <c r="AH471" s="417"/>
      <c r="AI471" s="318">
        <v>2</v>
      </c>
      <c r="AJ471" s="407">
        <f t="shared" si="564"/>
        <v>18.181818181818183</v>
      </c>
      <c r="AK471" s="318">
        <v>0</v>
      </c>
      <c r="AL471" s="407">
        <f t="shared" si="565"/>
        <v>0</v>
      </c>
      <c r="AM471" s="417"/>
      <c r="AN471" s="417"/>
      <c r="AO471" s="318">
        <v>9</v>
      </c>
      <c r="AP471" s="407">
        <f t="shared" si="566"/>
        <v>81.818181818181813</v>
      </c>
    </row>
    <row r="472" spans="1:42" x14ac:dyDescent="0.2">
      <c r="A472" s="805">
        <v>9</v>
      </c>
      <c r="B472" s="834"/>
      <c r="C472" s="166" t="s">
        <v>391</v>
      </c>
      <c r="D472" s="799">
        <v>1</v>
      </c>
      <c r="E472" s="55">
        <v>0</v>
      </c>
      <c r="F472" s="318">
        <v>21</v>
      </c>
      <c r="G472" s="83">
        <v>0</v>
      </c>
      <c r="H472" s="83">
        <f t="shared" si="567"/>
        <v>0</v>
      </c>
      <c r="I472" s="318">
        <v>21</v>
      </c>
      <c r="J472" s="791">
        <f t="shared" si="559"/>
        <v>100</v>
      </c>
      <c r="K472" s="318">
        <v>13</v>
      </c>
      <c r="L472" s="379">
        <f t="shared" si="568"/>
        <v>61.904761904761905</v>
      </c>
      <c r="M472" s="318">
        <v>8</v>
      </c>
      <c r="N472" s="379">
        <f t="shared" si="569"/>
        <v>38.095238095238095</v>
      </c>
      <c r="O472" s="318">
        <v>2</v>
      </c>
      <c r="P472" s="379">
        <f t="shared" si="570"/>
        <v>9.5238095238095237</v>
      </c>
      <c r="Q472" s="318">
        <v>10</v>
      </c>
      <c r="R472" s="379">
        <f t="shared" si="571"/>
        <v>47.61904761904762</v>
      </c>
      <c r="S472" s="318">
        <v>8</v>
      </c>
      <c r="T472" s="407">
        <f t="shared" si="561"/>
        <v>38.095238095238095</v>
      </c>
      <c r="U472" s="318">
        <v>1</v>
      </c>
      <c r="V472" s="407">
        <f t="shared" si="562"/>
        <v>4.7619047619047619</v>
      </c>
      <c r="W472" s="318">
        <v>21</v>
      </c>
      <c r="X472" s="407">
        <f t="shared" si="563"/>
        <v>100</v>
      </c>
      <c r="Y472" s="417"/>
      <c r="Z472" s="417"/>
      <c r="AA472" s="417"/>
      <c r="AB472" s="417"/>
      <c r="AC472" s="417"/>
      <c r="AD472" s="417"/>
      <c r="AE472" s="417"/>
      <c r="AF472" s="417"/>
      <c r="AG472" s="417"/>
      <c r="AH472" s="417"/>
      <c r="AI472" s="318">
        <v>5</v>
      </c>
      <c r="AJ472" s="407">
        <f t="shared" si="564"/>
        <v>23.80952380952381</v>
      </c>
      <c r="AK472" s="318">
        <v>3</v>
      </c>
      <c r="AL472" s="407">
        <f t="shared" si="565"/>
        <v>14.285714285714286</v>
      </c>
      <c r="AM472" s="417"/>
      <c r="AN472" s="417"/>
      <c r="AO472" s="318">
        <v>13</v>
      </c>
      <c r="AP472" s="407">
        <f t="shared" si="566"/>
        <v>61.904761904761905</v>
      </c>
    </row>
    <row r="473" spans="1:42" x14ac:dyDescent="0.2">
      <c r="A473" s="805">
        <v>10</v>
      </c>
      <c r="B473" s="834"/>
      <c r="C473" s="166" t="s">
        <v>392</v>
      </c>
      <c r="D473" s="799">
        <v>1</v>
      </c>
      <c r="E473" s="55">
        <v>0</v>
      </c>
      <c r="F473" s="318">
        <v>11</v>
      </c>
      <c r="G473" s="83">
        <v>0</v>
      </c>
      <c r="H473" s="83">
        <f t="shared" si="567"/>
        <v>0</v>
      </c>
      <c r="I473" s="318">
        <v>11</v>
      </c>
      <c r="J473" s="791">
        <f t="shared" si="559"/>
        <v>100</v>
      </c>
      <c r="K473" s="318">
        <v>7</v>
      </c>
      <c r="L473" s="379">
        <f t="shared" si="568"/>
        <v>63.636363636363633</v>
      </c>
      <c r="M473" s="318">
        <v>4</v>
      </c>
      <c r="N473" s="379">
        <f t="shared" si="569"/>
        <v>36.363636363636367</v>
      </c>
      <c r="O473" s="318">
        <v>1</v>
      </c>
      <c r="P473" s="379">
        <f t="shared" si="570"/>
        <v>9.0909090909090917</v>
      </c>
      <c r="Q473" s="318">
        <v>5</v>
      </c>
      <c r="R473" s="379">
        <f t="shared" si="571"/>
        <v>45.454545454545453</v>
      </c>
      <c r="S473" s="318">
        <v>5</v>
      </c>
      <c r="T473" s="407">
        <f t="shared" si="561"/>
        <v>45.454545454545453</v>
      </c>
      <c r="U473" s="318"/>
      <c r="V473" s="407"/>
      <c r="W473" s="318">
        <v>11</v>
      </c>
      <c r="X473" s="407">
        <f t="shared" si="563"/>
        <v>100</v>
      </c>
      <c r="Y473" s="417"/>
      <c r="Z473" s="417"/>
      <c r="AA473" s="417"/>
      <c r="AB473" s="417"/>
      <c r="AC473" s="417"/>
      <c r="AD473" s="417"/>
      <c r="AE473" s="417"/>
      <c r="AF473" s="417"/>
      <c r="AG473" s="417"/>
      <c r="AH473" s="417"/>
      <c r="AI473" s="318">
        <v>3</v>
      </c>
      <c r="AJ473" s="407">
        <f t="shared" si="564"/>
        <v>27.272727272727273</v>
      </c>
      <c r="AK473" s="318">
        <v>1</v>
      </c>
      <c r="AL473" s="407">
        <f t="shared" si="565"/>
        <v>9.0909090909090917</v>
      </c>
      <c r="AM473" s="417"/>
      <c r="AN473" s="417"/>
      <c r="AO473" s="318">
        <v>7</v>
      </c>
      <c r="AP473" s="407">
        <f t="shared" si="566"/>
        <v>63.636363636363633</v>
      </c>
    </row>
    <row r="474" spans="1:42" x14ac:dyDescent="0.2">
      <c r="A474" s="805">
        <v>11</v>
      </c>
      <c r="B474" s="834"/>
      <c r="C474" s="166" t="s">
        <v>80</v>
      </c>
      <c r="D474" s="799">
        <v>1</v>
      </c>
      <c r="E474" s="55">
        <v>0</v>
      </c>
      <c r="F474" s="318">
        <v>11</v>
      </c>
      <c r="G474" s="83">
        <v>0</v>
      </c>
      <c r="H474" s="83">
        <f t="shared" si="567"/>
        <v>0</v>
      </c>
      <c r="I474" s="318">
        <v>11</v>
      </c>
      <c r="J474" s="791">
        <f t="shared" si="559"/>
        <v>100</v>
      </c>
      <c r="K474" s="318">
        <v>6</v>
      </c>
      <c r="L474" s="379">
        <f t="shared" si="568"/>
        <v>54.545454545454547</v>
      </c>
      <c r="M474" s="318">
        <v>5</v>
      </c>
      <c r="N474" s="379">
        <f t="shared" si="569"/>
        <v>45.454545454545453</v>
      </c>
      <c r="O474" s="318">
        <v>2</v>
      </c>
      <c r="P474" s="379">
        <f t="shared" si="570"/>
        <v>18.181818181818183</v>
      </c>
      <c r="Q474" s="318">
        <v>4</v>
      </c>
      <c r="R474" s="379">
        <f t="shared" si="571"/>
        <v>36.363636363636367</v>
      </c>
      <c r="S474" s="318">
        <v>5</v>
      </c>
      <c r="T474" s="407">
        <f t="shared" si="561"/>
        <v>45.454545454545453</v>
      </c>
      <c r="U474" s="318"/>
      <c r="V474" s="407"/>
      <c r="W474" s="318">
        <v>11</v>
      </c>
      <c r="X474" s="407">
        <f t="shared" si="563"/>
        <v>100</v>
      </c>
      <c r="Y474" s="417"/>
      <c r="Z474" s="417"/>
      <c r="AA474" s="417"/>
      <c r="AB474" s="417"/>
      <c r="AC474" s="417"/>
      <c r="AD474" s="417"/>
      <c r="AE474" s="417"/>
      <c r="AF474" s="417"/>
      <c r="AG474" s="417"/>
      <c r="AH474" s="417"/>
      <c r="AI474" s="318">
        <v>2</v>
      </c>
      <c r="AJ474" s="407">
        <f t="shared" si="564"/>
        <v>18.181818181818183</v>
      </c>
      <c r="AK474" s="318">
        <v>2</v>
      </c>
      <c r="AL474" s="407">
        <f t="shared" si="565"/>
        <v>18.181818181818183</v>
      </c>
      <c r="AM474" s="417"/>
      <c r="AN474" s="417"/>
      <c r="AO474" s="318">
        <v>7</v>
      </c>
      <c r="AP474" s="407">
        <f t="shared" si="566"/>
        <v>63.636363636363633</v>
      </c>
    </row>
    <row r="475" spans="1:42" x14ac:dyDescent="0.2">
      <c r="A475" s="805">
        <v>12</v>
      </c>
      <c r="B475" s="834"/>
      <c r="C475" s="166" t="s">
        <v>393</v>
      </c>
      <c r="D475" s="799">
        <v>1</v>
      </c>
      <c r="E475" s="55">
        <v>0</v>
      </c>
      <c r="F475" s="318">
        <v>11</v>
      </c>
      <c r="G475" s="83">
        <v>0</v>
      </c>
      <c r="H475" s="83">
        <f t="shared" si="567"/>
        <v>0</v>
      </c>
      <c r="I475" s="318">
        <v>11</v>
      </c>
      <c r="J475" s="791">
        <f t="shared" si="559"/>
        <v>100</v>
      </c>
      <c r="K475" s="318">
        <v>7</v>
      </c>
      <c r="L475" s="379">
        <f t="shared" si="568"/>
        <v>63.636363636363633</v>
      </c>
      <c r="M475" s="318">
        <v>4</v>
      </c>
      <c r="N475" s="379">
        <f t="shared" si="569"/>
        <v>36.363636363636367</v>
      </c>
      <c r="O475" s="318">
        <v>2</v>
      </c>
      <c r="P475" s="379">
        <f t="shared" si="570"/>
        <v>18.181818181818183</v>
      </c>
      <c r="Q475" s="318">
        <v>5</v>
      </c>
      <c r="R475" s="379">
        <f t="shared" si="571"/>
        <v>45.454545454545453</v>
      </c>
      <c r="S475" s="318">
        <v>4</v>
      </c>
      <c r="T475" s="407">
        <f t="shared" si="561"/>
        <v>36.363636363636367</v>
      </c>
      <c r="U475" s="318"/>
      <c r="V475" s="407"/>
      <c r="W475" s="318">
        <v>11</v>
      </c>
      <c r="X475" s="407">
        <f t="shared" si="563"/>
        <v>100</v>
      </c>
      <c r="Y475" s="417"/>
      <c r="Z475" s="417"/>
      <c r="AA475" s="417"/>
      <c r="AB475" s="417"/>
      <c r="AC475" s="417"/>
      <c r="AD475" s="417"/>
      <c r="AE475" s="417"/>
      <c r="AF475" s="417"/>
      <c r="AG475" s="417"/>
      <c r="AH475" s="417"/>
      <c r="AI475" s="318">
        <v>2</v>
      </c>
      <c r="AJ475" s="407">
        <f t="shared" si="564"/>
        <v>18.181818181818183</v>
      </c>
      <c r="AK475" s="318">
        <v>1</v>
      </c>
      <c r="AL475" s="407">
        <f t="shared" si="565"/>
        <v>9.0909090909090917</v>
      </c>
      <c r="AM475" s="417"/>
      <c r="AN475" s="417"/>
      <c r="AO475" s="318">
        <v>8</v>
      </c>
      <c r="AP475" s="407">
        <f t="shared" si="566"/>
        <v>72.727272727272734</v>
      </c>
    </row>
    <row r="476" spans="1:42" x14ac:dyDescent="0.2">
      <c r="A476" s="805">
        <v>13</v>
      </c>
      <c r="B476" s="834"/>
      <c r="C476" s="267" t="s">
        <v>394</v>
      </c>
      <c r="D476" s="799">
        <v>1</v>
      </c>
      <c r="E476" s="55">
        <v>0</v>
      </c>
      <c r="F476" s="318">
        <v>11</v>
      </c>
      <c r="G476" s="83">
        <v>0</v>
      </c>
      <c r="H476" s="83">
        <f t="shared" si="567"/>
        <v>0</v>
      </c>
      <c r="I476" s="318">
        <v>11</v>
      </c>
      <c r="J476" s="791">
        <f t="shared" si="559"/>
        <v>100</v>
      </c>
      <c r="K476" s="318">
        <v>6</v>
      </c>
      <c r="L476" s="379">
        <f t="shared" si="568"/>
        <v>54.545454545454547</v>
      </c>
      <c r="M476" s="318">
        <v>5</v>
      </c>
      <c r="N476" s="379">
        <f t="shared" si="569"/>
        <v>45.454545454545453</v>
      </c>
      <c r="O476" s="318">
        <v>1</v>
      </c>
      <c r="P476" s="379">
        <f t="shared" si="570"/>
        <v>9.0909090909090917</v>
      </c>
      <c r="Q476" s="318">
        <v>9</v>
      </c>
      <c r="R476" s="379">
        <f t="shared" si="571"/>
        <v>81.818181818181813</v>
      </c>
      <c r="S476" s="318">
        <v>1</v>
      </c>
      <c r="T476" s="407">
        <f t="shared" si="561"/>
        <v>9.0909090909090917</v>
      </c>
      <c r="U476" s="318"/>
      <c r="V476" s="407"/>
      <c r="W476" s="318">
        <v>11</v>
      </c>
      <c r="X476" s="407">
        <f t="shared" si="563"/>
        <v>100</v>
      </c>
      <c r="Y476" s="417"/>
      <c r="Z476" s="417"/>
      <c r="AA476" s="417"/>
      <c r="AB476" s="417"/>
      <c r="AC476" s="417"/>
      <c r="AD476" s="417"/>
      <c r="AE476" s="417"/>
      <c r="AF476" s="417"/>
      <c r="AG476" s="417"/>
      <c r="AH476" s="417"/>
      <c r="AI476" s="318">
        <v>1</v>
      </c>
      <c r="AJ476" s="407">
        <f t="shared" si="564"/>
        <v>9.0909090909090917</v>
      </c>
      <c r="AK476" s="318">
        <v>1</v>
      </c>
      <c r="AL476" s="407">
        <f t="shared" si="565"/>
        <v>9.0909090909090917</v>
      </c>
      <c r="AM476" s="417"/>
      <c r="AN476" s="417"/>
      <c r="AO476" s="318">
        <v>9</v>
      </c>
      <c r="AP476" s="407">
        <f t="shared" si="566"/>
        <v>81.818181818181813</v>
      </c>
    </row>
    <row r="477" spans="1:42" x14ac:dyDescent="0.2">
      <c r="A477" s="323"/>
      <c r="B477" s="324" t="s">
        <v>23</v>
      </c>
      <c r="C477" s="324">
        <v>10</v>
      </c>
      <c r="D477" s="27">
        <v>10</v>
      </c>
      <c r="E477" s="27"/>
      <c r="F477" s="122">
        <f>SUM(F478:F487)</f>
        <v>180</v>
      </c>
      <c r="G477" s="122">
        <f t="shared" ref="G477:I477" si="572">SUM(G478:G487)</f>
        <v>0</v>
      </c>
      <c r="H477" s="122">
        <f t="shared" si="572"/>
        <v>0</v>
      </c>
      <c r="I477" s="122">
        <f t="shared" si="572"/>
        <v>179</v>
      </c>
      <c r="J477" s="761">
        <f t="shared" ref="J477:J487" si="573">I477/F477*100</f>
        <v>99.444444444444443</v>
      </c>
      <c r="K477" s="416">
        <f t="shared" ref="K477:AO477" si="574">K478+K479+K480+K481+K482+K483+K484+K485+K486+K487</f>
        <v>113</v>
      </c>
      <c r="L477" s="420">
        <f>K477/F477*100</f>
        <v>62.777777777777779</v>
      </c>
      <c r="M477" s="416">
        <f t="shared" si="574"/>
        <v>66</v>
      </c>
      <c r="N477" s="420">
        <f>M477/F477*100</f>
        <v>36.666666666666664</v>
      </c>
      <c r="O477" s="416">
        <f t="shared" si="574"/>
        <v>30</v>
      </c>
      <c r="P477" s="420">
        <f>O477/F477*100</f>
        <v>16.666666666666664</v>
      </c>
      <c r="Q477" s="416">
        <f t="shared" si="574"/>
        <v>74</v>
      </c>
      <c r="R477" s="420">
        <f>Q477/F477*100</f>
        <v>41.111111111111107</v>
      </c>
      <c r="S477" s="416">
        <f t="shared" si="574"/>
        <v>61</v>
      </c>
      <c r="T477" s="420">
        <f>S477/F477*100</f>
        <v>33.888888888888893</v>
      </c>
      <c r="U477" s="416">
        <f t="shared" si="574"/>
        <v>14</v>
      </c>
      <c r="V477" s="420">
        <f>U477/F477*100</f>
        <v>7.7777777777777777</v>
      </c>
      <c r="W477" s="416">
        <f t="shared" si="574"/>
        <v>177</v>
      </c>
      <c r="X477" s="420">
        <f>W477/F477*100</f>
        <v>98.333333333333329</v>
      </c>
      <c r="Y477" s="416">
        <f t="shared" si="574"/>
        <v>0</v>
      </c>
      <c r="Z477" s="416">
        <f t="shared" si="574"/>
        <v>0</v>
      </c>
      <c r="AA477" s="416">
        <f t="shared" si="574"/>
        <v>1</v>
      </c>
      <c r="AB477" s="420">
        <f t="shared" ref="AB477" si="575">AA477/F477*100</f>
        <v>0.55555555555555558</v>
      </c>
      <c r="AC477" s="416">
        <f t="shared" si="574"/>
        <v>0</v>
      </c>
      <c r="AD477" s="416">
        <f t="shared" si="574"/>
        <v>0</v>
      </c>
      <c r="AE477" s="416">
        <f t="shared" si="574"/>
        <v>1</v>
      </c>
      <c r="AF477" s="420">
        <f>AE477/F477*100</f>
        <v>0.55555555555555558</v>
      </c>
      <c r="AG477" s="416">
        <f t="shared" si="574"/>
        <v>0</v>
      </c>
      <c r="AH477" s="416">
        <f t="shared" si="574"/>
        <v>0</v>
      </c>
      <c r="AI477" s="416">
        <f t="shared" si="574"/>
        <v>48</v>
      </c>
      <c r="AJ477" s="420">
        <f>AI477/F477*100</f>
        <v>26.666666666666668</v>
      </c>
      <c r="AK477" s="416">
        <f t="shared" si="574"/>
        <v>39</v>
      </c>
      <c r="AL477" s="420">
        <f>AK477/F477*100</f>
        <v>21.666666666666668</v>
      </c>
      <c r="AM477" s="416">
        <f t="shared" si="574"/>
        <v>0</v>
      </c>
      <c r="AN477" s="416">
        <f t="shared" si="574"/>
        <v>0</v>
      </c>
      <c r="AO477" s="416">
        <f t="shared" si="574"/>
        <v>92</v>
      </c>
      <c r="AP477" s="420">
        <f>AO477/F477*100</f>
        <v>51.111111111111107</v>
      </c>
    </row>
    <row r="478" spans="1:42" x14ac:dyDescent="0.2">
      <c r="A478" s="162">
        <v>1</v>
      </c>
      <c r="B478" s="830" t="s">
        <v>520</v>
      </c>
      <c r="C478" s="26" t="s">
        <v>371</v>
      </c>
      <c r="D478" s="782">
        <v>1</v>
      </c>
      <c r="E478" s="63">
        <v>0</v>
      </c>
      <c r="F478" s="175">
        <v>21</v>
      </c>
      <c r="G478" s="175">
        <v>0</v>
      </c>
      <c r="H478" s="63">
        <v>0</v>
      </c>
      <c r="I478" s="175">
        <v>21</v>
      </c>
      <c r="J478" s="767">
        <f t="shared" si="573"/>
        <v>100</v>
      </c>
      <c r="K478" s="421">
        <v>13</v>
      </c>
      <c r="L478" s="91">
        <f t="shared" ref="L478:L487" si="576">K478/F478*100</f>
        <v>61.904761904761905</v>
      </c>
      <c r="M478" s="421">
        <v>8</v>
      </c>
      <c r="N478" s="91">
        <f>M478/F478*100</f>
        <v>38.095238095238095</v>
      </c>
      <c r="O478" s="421">
        <v>3</v>
      </c>
      <c r="P478" s="91">
        <f>O478/F478*100</f>
        <v>14.285714285714285</v>
      </c>
      <c r="Q478" s="421">
        <v>9</v>
      </c>
      <c r="R478" s="91">
        <f>Q478/F478*100</f>
        <v>42.857142857142854</v>
      </c>
      <c r="S478" s="421">
        <v>8</v>
      </c>
      <c r="T478" s="91">
        <f>S478/F478*100</f>
        <v>38.095238095238095</v>
      </c>
      <c r="U478" s="421">
        <v>1</v>
      </c>
      <c r="V478" s="91">
        <f>U478/F478*100</f>
        <v>4.7619047619047619</v>
      </c>
      <c r="W478" s="421">
        <v>21</v>
      </c>
      <c r="X478" s="91">
        <f>W478/F478*100</f>
        <v>100</v>
      </c>
      <c r="Y478" s="421"/>
      <c r="Z478" s="174"/>
      <c r="AA478" s="421"/>
      <c r="AB478" s="91"/>
      <c r="AC478" s="421"/>
      <c r="AD478" s="438"/>
      <c r="AE478" s="421"/>
      <c r="AF478" s="91"/>
      <c r="AG478" s="421"/>
      <c r="AH478" s="91"/>
      <c r="AI478" s="421">
        <v>2</v>
      </c>
      <c r="AJ478" s="91">
        <f>AI478/F478*100</f>
        <v>9.5238095238095237</v>
      </c>
      <c r="AK478" s="421">
        <v>6</v>
      </c>
      <c r="AL478" s="91">
        <f>AK478/F478*100</f>
        <v>28.571428571428569</v>
      </c>
      <c r="AM478" s="421"/>
      <c r="AN478" s="91"/>
      <c r="AO478" s="421">
        <v>13</v>
      </c>
      <c r="AP478" s="91">
        <f>AO478/F478*100</f>
        <v>61.904761904761905</v>
      </c>
    </row>
    <row r="479" spans="1:42" x14ac:dyDescent="0.2">
      <c r="A479" s="162">
        <v>2</v>
      </c>
      <c r="B479" s="831"/>
      <c r="C479" s="221" t="s">
        <v>372</v>
      </c>
      <c r="D479" s="787">
        <v>1</v>
      </c>
      <c r="E479" s="212">
        <v>0</v>
      </c>
      <c r="F479" s="212">
        <v>21</v>
      </c>
      <c r="G479" s="213">
        <v>0</v>
      </c>
      <c r="H479" s="212">
        <v>0</v>
      </c>
      <c r="I479" s="212">
        <v>21</v>
      </c>
      <c r="J479" s="767">
        <f t="shared" si="573"/>
        <v>100</v>
      </c>
      <c r="K479" s="421">
        <v>14</v>
      </c>
      <c r="L479" s="351">
        <f t="shared" si="576"/>
        <v>66.666666666666657</v>
      </c>
      <c r="M479" s="421">
        <v>7</v>
      </c>
      <c r="N479" s="91">
        <f t="shared" ref="N479:N487" si="577">M479/F479*100</f>
        <v>33.333333333333329</v>
      </c>
      <c r="O479" s="421">
        <v>6</v>
      </c>
      <c r="P479" s="91">
        <f t="shared" ref="P479:P487" si="578">O479/F479*100</f>
        <v>28.571428571428569</v>
      </c>
      <c r="Q479" s="421">
        <v>10</v>
      </c>
      <c r="R479" s="91">
        <f t="shared" ref="R479:R487" si="579">Q479/F479*100</f>
        <v>47.619047619047613</v>
      </c>
      <c r="S479" s="421">
        <v>4</v>
      </c>
      <c r="T479" s="91">
        <f t="shared" ref="T479:T487" si="580">S479/F479*100</f>
        <v>19.047619047619047</v>
      </c>
      <c r="U479" s="421">
        <v>1</v>
      </c>
      <c r="V479" s="91">
        <f t="shared" ref="V479:V487" si="581">U479/F479*100</f>
        <v>4.7619047619047619</v>
      </c>
      <c r="W479" s="421">
        <v>21</v>
      </c>
      <c r="X479" s="91">
        <f t="shared" ref="X479:X487" si="582">W479/F479*100</f>
        <v>100</v>
      </c>
      <c r="Y479" s="421"/>
      <c r="Z479" s="352"/>
      <c r="AA479" s="421"/>
      <c r="AB479" s="91"/>
      <c r="AC479" s="421"/>
      <c r="AD479" s="433"/>
      <c r="AE479" s="421"/>
      <c r="AF479" s="91"/>
      <c r="AG479" s="421"/>
      <c r="AH479" s="351"/>
      <c r="AI479" s="421">
        <v>6</v>
      </c>
      <c r="AJ479" s="91">
        <f t="shared" ref="AJ479:AJ487" si="583">AI479/F479*100</f>
        <v>28.571428571428569</v>
      </c>
      <c r="AK479" s="421">
        <v>7</v>
      </c>
      <c r="AL479" s="91">
        <f t="shared" ref="AL479:AL487" si="584">AK479/F479*100</f>
        <v>33.333333333333329</v>
      </c>
      <c r="AM479" s="421"/>
      <c r="AN479" s="91"/>
      <c r="AO479" s="421">
        <v>8</v>
      </c>
      <c r="AP479" s="91">
        <f t="shared" ref="AP479:AP487" si="585">AO479/F479*100</f>
        <v>38.095238095238095</v>
      </c>
    </row>
    <row r="480" spans="1:42" x14ac:dyDescent="0.2">
      <c r="A480" s="162">
        <v>3</v>
      </c>
      <c r="B480" s="831"/>
      <c r="C480" s="685" t="s">
        <v>582</v>
      </c>
      <c r="D480" s="787">
        <v>1</v>
      </c>
      <c r="E480" s="212">
        <v>0</v>
      </c>
      <c r="F480" s="212">
        <v>11</v>
      </c>
      <c r="G480" s="213">
        <v>0</v>
      </c>
      <c r="H480" s="212">
        <v>0</v>
      </c>
      <c r="I480" s="786">
        <v>10</v>
      </c>
      <c r="J480" s="767">
        <f t="shared" si="573"/>
        <v>90.909090909090907</v>
      </c>
      <c r="K480" s="421">
        <v>7</v>
      </c>
      <c r="L480" s="351">
        <f t="shared" si="576"/>
        <v>63.636363636363633</v>
      </c>
      <c r="M480" s="421">
        <v>3</v>
      </c>
      <c r="N480" s="91">
        <f t="shared" si="577"/>
        <v>27.27272727272727</v>
      </c>
      <c r="O480" s="421">
        <v>0</v>
      </c>
      <c r="P480" s="91">
        <f t="shared" si="578"/>
        <v>0</v>
      </c>
      <c r="Q480" s="421">
        <v>7</v>
      </c>
      <c r="R480" s="91">
        <f t="shared" si="579"/>
        <v>63.636363636363633</v>
      </c>
      <c r="S480" s="421">
        <v>2</v>
      </c>
      <c r="T480" s="91">
        <f t="shared" si="580"/>
        <v>18.181818181818183</v>
      </c>
      <c r="U480" s="421">
        <v>1</v>
      </c>
      <c r="V480" s="91">
        <f t="shared" si="581"/>
        <v>9.0909090909090917</v>
      </c>
      <c r="W480" s="421">
        <v>10</v>
      </c>
      <c r="X480" s="91">
        <f t="shared" si="582"/>
        <v>90.909090909090907</v>
      </c>
      <c r="Y480" s="421"/>
      <c r="Z480" s="352"/>
      <c r="AA480" s="421"/>
      <c r="AB480" s="91"/>
      <c r="AC480" s="421"/>
      <c r="AD480" s="433"/>
      <c r="AE480" s="421"/>
      <c r="AF480" s="91"/>
      <c r="AG480" s="421"/>
      <c r="AH480" s="351"/>
      <c r="AI480" s="421">
        <v>4</v>
      </c>
      <c r="AJ480" s="91">
        <f t="shared" si="583"/>
        <v>36.363636363636367</v>
      </c>
      <c r="AK480" s="421">
        <v>1</v>
      </c>
      <c r="AL480" s="91">
        <f t="shared" si="584"/>
        <v>9.0909090909090917</v>
      </c>
      <c r="AM480" s="421"/>
      <c r="AN480" s="91"/>
      <c r="AO480" s="421">
        <v>5</v>
      </c>
      <c r="AP480" s="91">
        <f t="shared" si="585"/>
        <v>45.454545454545453</v>
      </c>
    </row>
    <row r="481" spans="1:42" x14ac:dyDescent="0.2">
      <c r="A481" s="162">
        <v>4</v>
      </c>
      <c r="B481" s="831"/>
      <c r="C481" s="26" t="s">
        <v>299</v>
      </c>
      <c r="D481" s="782">
        <v>1</v>
      </c>
      <c r="E481" s="63">
        <v>0</v>
      </c>
      <c r="F481" s="63">
        <v>11</v>
      </c>
      <c r="G481" s="175">
        <v>0</v>
      </c>
      <c r="H481" s="63">
        <v>0</v>
      </c>
      <c r="I481" s="63">
        <v>11</v>
      </c>
      <c r="J481" s="767">
        <f t="shared" si="573"/>
        <v>100</v>
      </c>
      <c r="K481" s="421">
        <v>7</v>
      </c>
      <c r="L481" s="91">
        <f t="shared" si="576"/>
        <v>63.636363636363633</v>
      </c>
      <c r="M481" s="421">
        <v>4</v>
      </c>
      <c r="N481" s="91">
        <f t="shared" si="577"/>
        <v>36.363636363636367</v>
      </c>
      <c r="O481" s="421">
        <v>4</v>
      </c>
      <c r="P481" s="91">
        <f t="shared" si="578"/>
        <v>36.363636363636367</v>
      </c>
      <c r="Q481" s="421">
        <v>4</v>
      </c>
      <c r="R481" s="91">
        <f t="shared" si="579"/>
        <v>36.363636363636367</v>
      </c>
      <c r="S481" s="421">
        <v>3</v>
      </c>
      <c r="T481" s="91">
        <f t="shared" si="580"/>
        <v>27.27272727272727</v>
      </c>
      <c r="U481" s="421">
        <v>0</v>
      </c>
      <c r="V481" s="91">
        <f t="shared" si="581"/>
        <v>0</v>
      </c>
      <c r="W481" s="421">
        <v>9</v>
      </c>
      <c r="X481" s="91">
        <f t="shared" si="582"/>
        <v>81.818181818181827</v>
      </c>
      <c r="Y481" s="421"/>
      <c r="Z481" s="434"/>
      <c r="AA481" s="421">
        <v>1</v>
      </c>
      <c r="AB481" s="91">
        <f t="shared" ref="AB481" si="586">AA481/I481</f>
        <v>9.0909090909090912E-2</v>
      </c>
      <c r="AC481" s="421"/>
      <c r="AD481" s="416"/>
      <c r="AE481" s="421">
        <v>1</v>
      </c>
      <c r="AF481" s="91">
        <f t="shared" ref="AF481" si="587">AE481/F481</f>
        <v>9.0909090909090912E-2</v>
      </c>
      <c r="AG481" s="421"/>
      <c r="AH481" s="420"/>
      <c r="AI481" s="421">
        <v>2</v>
      </c>
      <c r="AJ481" s="91">
        <f t="shared" si="583"/>
        <v>18.181818181818183</v>
      </c>
      <c r="AK481" s="421">
        <v>2</v>
      </c>
      <c r="AL481" s="91">
        <f t="shared" si="584"/>
        <v>18.181818181818183</v>
      </c>
      <c r="AM481" s="421"/>
      <c r="AN481" s="91"/>
      <c r="AO481" s="421">
        <v>7</v>
      </c>
      <c r="AP481" s="91">
        <f t="shared" si="585"/>
        <v>63.636363636363633</v>
      </c>
    </row>
    <row r="482" spans="1:42" x14ac:dyDescent="0.2">
      <c r="A482" s="162">
        <v>5</v>
      </c>
      <c r="B482" s="831"/>
      <c r="C482" s="26" t="s">
        <v>373</v>
      </c>
      <c r="D482" s="782">
        <v>1</v>
      </c>
      <c r="E482" s="63">
        <v>0</v>
      </c>
      <c r="F482" s="63">
        <v>21</v>
      </c>
      <c r="G482" s="175">
        <v>0</v>
      </c>
      <c r="H482" s="63">
        <v>0</v>
      </c>
      <c r="I482" s="63">
        <v>21</v>
      </c>
      <c r="J482" s="767">
        <f t="shared" si="573"/>
        <v>100</v>
      </c>
      <c r="K482" s="421">
        <v>13</v>
      </c>
      <c r="L482" s="91">
        <f t="shared" si="576"/>
        <v>61.904761904761905</v>
      </c>
      <c r="M482" s="421">
        <v>8</v>
      </c>
      <c r="N482" s="91">
        <f t="shared" si="577"/>
        <v>38.095238095238095</v>
      </c>
      <c r="O482" s="421">
        <v>4</v>
      </c>
      <c r="P482" s="91">
        <f t="shared" si="578"/>
        <v>19.047619047619047</v>
      </c>
      <c r="Q482" s="421">
        <v>6</v>
      </c>
      <c r="R482" s="91">
        <f t="shared" si="579"/>
        <v>28.571428571428569</v>
      </c>
      <c r="S482" s="421">
        <v>9</v>
      </c>
      <c r="T482" s="91">
        <f t="shared" si="580"/>
        <v>42.857142857142854</v>
      </c>
      <c r="U482" s="421">
        <v>2</v>
      </c>
      <c r="V482" s="91">
        <f t="shared" si="581"/>
        <v>9.5238095238095237</v>
      </c>
      <c r="W482" s="421">
        <v>21</v>
      </c>
      <c r="X482" s="91">
        <f t="shared" si="582"/>
        <v>100</v>
      </c>
      <c r="Y482" s="421"/>
      <c r="Z482" s="434"/>
      <c r="AA482" s="421"/>
      <c r="AB482" s="91"/>
      <c r="AC482" s="421"/>
      <c r="AD482" s="416"/>
      <c r="AE482" s="421"/>
      <c r="AF482" s="91"/>
      <c r="AG482" s="421"/>
      <c r="AH482" s="420"/>
      <c r="AI482" s="421">
        <v>7</v>
      </c>
      <c r="AJ482" s="91">
        <f t="shared" si="583"/>
        <v>33.333333333333329</v>
      </c>
      <c r="AK482" s="421">
        <v>1</v>
      </c>
      <c r="AL482" s="91">
        <f t="shared" si="584"/>
        <v>4.7619047619047619</v>
      </c>
      <c r="AM482" s="421"/>
      <c r="AN482" s="91"/>
      <c r="AO482" s="421">
        <v>13</v>
      </c>
      <c r="AP482" s="91">
        <f t="shared" si="585"/>
        <v>61.904761904761905</v>
      </c>
    </row>
    <row r="483" spans="1:42" x14ac:dyDescent="0.2">
      <c r="A483" s="162">
        <v>6</v>
      </c>
      <c r="B483" s="831"/>
      <c r="C483" s="26" t="s">
        <v>374</v>
      </c>
      <c r="D483" s="782">
        <v>1</v>
      </c>
      <c r="E483" s="63">
        <v>0</v>
      </c>
      <c r="F483" s="63">
        <v>21</v>
      </c>
      <c r="G483" s="175">
        <v>0</v>
      </c>
      <c r="H483" s="63">
        <v>0</v>
      </c>
      <c r="I483" s="63">
        <v>21</v>
      </c>
      <c r="J483" s="767">
        <f t="shared" si="573"/>
        <v>100</v>
      </c>
      <c r="K483" s="421">
        <v>13</v>
      </c>
      <c r="L483" s="91">
        <f t="shared" si="576"/>
        <v>61.904761904761905</v>
      </c>
      <c r="M483" s="421">
        <v>8</v>
      </c>
      <c r="N483" s="91">
        <f t="shared" si="577"/>
        <v>38.095238095238095</v>
      </c>
      <c r="O483" s="421">
        <v>4</v>
      </c>
      <c r="P483" s="91">
        <f t="shared" si="578"/>
        <v>19.047619047619047</v>
      </c>
      <c r="Q483" s="421">
        <v>9</v>
      </c>
      <c r="R483" s="91">
        <f t="shared" si="579"/>
        <v>42.857142857142854</v>
      </c>
      <c r="S483" s="421">
        <v>7</v>
      </c>
      <c r="T483" s="91">
        <f t="shared" si="580"/>
        <v>33.333333333333329</v>
      </c>
      <c r="U483" s="421">
        <v>1</v>
      </c>
      <c r="V483" s="91">
        <f t="shared" si="581"/>
        <v>4.7619047619047619</v>
      </c>
      <c r="W483" s="421">
        <v>21</v>
      </c>
      <c r="X483" s="91">
        <f t="shared" si="582"/>
        <v>100</v>
      </c>
      <c r="Y483" s="421"/>
      <c r="Z483" s="434"/>
      <c r="AA483" s="421"/>
      <c r="AB483" s="91"/>
      <c r="AC483" s="421"/>
      <c r="AD483" s="416"/>
      <c r="AE483" s="421"/>
      <c r="AF483" s="91"/>
      <c r="AG483" s="421"/>
      <c r="AH483" s="420"/>
      <c r="AI483" s="421">
        <v>6</v>
      </c>
      <c r="AJ483" s="91">
        <f t="shared" si="583"/>
        <v>28.571428571428569</v>
      </c>
      <c r="AK483" s="421">
        <v>4</v>
      </c>
      <c r="AL483" s="91">
        <f t="shared" si="584"/>
        <v>19.047619047619047</v>
      </c>
      <c r="AM483" s="421"/>
      <c r="AN483" s="91"/>
      <c r="AO483" s="421">
        <v>11</v>
      </c>
      <c r="AP483" s="91">
        <f t="shared" si="585"/>
        <v>52.380952380952387</v>
      </c>
    </row>
    <row r="484" spans="1:42" x14ac:dyDescent="0.2">
      <c r="A484" s="162">
        <v>7</v>
      </c>
      <c r="B484" s="831"/>
      <c r="C484" s="26" t="s">
        <v>375</v>
      </c>
      <c r="D484" s="782">
        <v>1</v>
      </c>
      <c r="E484" s="63">
        <v>0</v>
      </c>
      <c r="F484" s="63">
        <v>21</v>
      </c>
      <c r="G484" s="175">
        <v>0</v>
      </c>
      <c r="H484" s="63">
        <v>0</v>
      </c>
      <c r="I484" s="63">
        <v>21</v>
      </c>
      <c r="J484" s="767">
        <f t="shared" si="573"/>
        <v>100</v>
      </c>
      <c r="K484" s="421">
        <v>12</v>
      </c>
      <c r="L484" s="91">
        <f t="shared" si="576"/>
        <v>57.142857142857139</v>
      </c>
      <c r="M484" s="421">
        <v>9</v>
      </c>
      <c r="N484" s="91">
        <f t="shared" si="577"/>
        <v>42.857142857142854</v>
      </c>
      <c r="O484" s="421">
        <v>0</v>
      </c>
      <c r="P484" s="91">
        <f t="shared" si="578"/>
        <v>0</v>
      </c>
      <c r="Q484" s="421">
        <v>12</v>
      </c>
      <c r="R484" s="91">
        <f t="shared" si="579"/>
        <v>57.142857142857139</v>
      </c>
      <c r="S484" s="421">
        <v>9</v>
      </c>
      <c r="T484" s="91">
        <f t="shared" si="580"/>
        <v>42.857142857142854</v>
      </c>
      <c r="U484" s="421">
        <v>0</v>
      </c>
      <c r="V484" s="91">
        <f t="shared" si="581"/>
        <v>0</v>
      </c>
      <c r="W484" s="421">
        <v>21</v>
      </c>
      <c r="X484" s="91">
        <f t="shared" si="582"/>
        <v>100</v>
      </c>
      <c r="Y484" s="421"/>
      <c r="Z484" s="434"/>
      <c r="AA484" s="421"/>
      <c r="AB484" s="91"/>
      <c r="AC484" s="421"/>
      <c r="AD484" s="416"/>
      <c r="AE484" s="421"/>
      <c r="AF484" s="91"/>
      <c r="AG484" s="421"/>
      <c r="AH484" s="420"/>
      <c r="AI484" s="421">
        <v>4</v>
      </c>
      <c r="AJ484" s="91">
        <f t="shared" si="583"/>
        <v>19.047619047619047</v>
      </c>
      <c r="AK484" s="421">
        <v>2</v>
      </c>
      <c r="AL484" s="91">
        <f t="shared" si="584"/>
        <v>9.5238095238095237</v>
      </c>
      <c r="AM484" s="421"/>
      <c r="AN484" s="91"/>
      <c r="AO484" s="421">
        <v>15</v>
      </c>
      <c r="AP484" s="91">
        <f t="shared" si="585"/>
        <v>71.428571428571431</v>
      </c>
    </row>
    <row r="485" spans="1:42" x14ac:dyDescent="0.2">
      <c r="A485" s="162">
        <v>8</v>
      </c>
      <c r="B485" s="831"/>
      <c r="C485" s="26" t="s">
        <v>376</v>
      </c>
      <c r="D485" s="782">
        <v>1</v>
      </c>
      <c r="E485" s="63">
        <v>0</v>
      </c>
      <c r="F485" s="63">
        <v>21</v>
      </c>
      <c r="G485" s="175">
        <v>0</v>
      </c>
      <c r="H485" s="63">
        <v>0</v>
      </c>
      <c r="I485" s="63">
        <v>21</v>
      </c>
      <c r="J485" s="767">
        <f t="shared" si="573"/>
        <v>100</v>
      </c>
      <c r="K485" s="421">
        <v>14</v>
      </c>
      <c r="L485" s="91">
        <f t="shared" si="576"/>
        <v>66.666666666666657</v>
      </c>
      <c r="M485" s="421">
        <v>7</v>
      </c>
      <c r="N485" s="91">
        <f t="shared" si="577"/>
        <v>33.333333333333329</v>
      </c>
      <c r="O485" s="421">
        <v>2</v>
      </c>
      <c r="P485" s="91">
        <f t="shared" si="578"/>
        <v>9.5238095238095237</v>
      </c>
      <c r="Q485" s="421">
        <v>5</v>
      </c>
      <c r="R485" s="91">
        <f t="shared" si="579"/>
        <v>23.809523809523807</v>
      </c>
      <c r="S485" s="421">
        <v>8</v>
      </c>
      <c r="T485" s="91">
        <f t="shared" si="580"/>
        <v>38.095238095238095</v>
      </c>
      <c r="U485" s="421">
        <v>6</v>
      </c>
      <c r="V485" s="91">
        <f t="shared" si="581"/>
        <v>28.571428571428569</v>
      </c>
      <c r="W485" s="421">
        <v>21</v>
      </c>
      <c r="X485" s="91">
        <f t="shared" si="582"/>
        <v>100</v>
      </c>
      <c r="Y485" s="421"/>
      <c r="Z485" s="434"/>
      <c r="AA485" s="421"/>
      <c r="AB485" s="91"/>
      <c r="AC485" s="421"/>
      <c r="AD485" s="416"/>
      <c r="AE485" s="421"/>
      <c r="AF485" s="91"/>
      <c r="AG485" s="421"/>
      <c r="AH485" s="420"/>
      <c r="AI485" s="421">
        <v>9</v>
      </c>
      <c r="AJ485" s="91">
        <f t="shared" si="583"/>
        <v>42.857142857142854</v>
      </c>
      <c r="AK485" s="421">
        <v>5</v>
      </c>
      <c r="AL485" s="91">
        <f t="shared" si="584"/>
        <v>23.809523809523807</v>
      </c>
      <c r="AM485" s="421"/>
      <c r="AN485" s="91"/>
      <c r="AO485" s="421">
        <v>7</v>
      </c>
      <c r="AP485" s="91">
        <f t="shared" si="585"/>
        <v>33.333333333333329</v>
      </c>
    </row>
    <row r="486" spans="1:42" x14ac:dyDescent="0.2">
      <c r="A486" s="162">
        <v>9</v>
      </c>
      <c r="B486" s="831"/>
      <c r="C486" s="26" t="s">
        <v>377</v>
      </c>
      <c r="D486" s="782">
        <v>1</v>
      </c>
      <c r="E486" s="63">
        <v>0</v>
      </c>
      <c r="F486" s="63">
        <v>21</v>
      </c>
      <c r="G486" s="175">
        <v>0</v>
      </c>
      <c r="H486" s="63">
        <v>0</v>
      </c>
      <c r="I486" s="63">
        <v>21</v>
      </c>
      <c r="J486" s="767">
        <f t="shared" si="573"/>
        <v>100</v>
      </c>
      <c r="K486" s="421">
        <v>13</v>
      </c>
      <c r="L486" s="351">
        <f t="shared" si="576"/>
        <v>61.904761904761905</v>
      </c>
      <c r="M486" s="421">
        <v>8</v>
      </c>
      <c r="N486" s="91">
        <f t="shared" si="577"/>
        <v>38.095238095238095</v>
      </c>
      <c r="O486" s="421">
        <v>5</v>
      </c>
      <c r="P486" s="91">
        <f t="shared" si="578"/>
        <v>23.809523809523807</v>
      </c>
      <c r="Q486" s="421">
        <v>6</v>
      </c>
      <c r="R486" s="91">
        <f t="shared" si="579"/>
        <v>28.571428571428569</v>
      </c>
      <c r="S486" s="421">
        <v>9</v>
      </c>
      <c r="T486" s="91">
        <f t="shared" si="580"/>
        <v>42.857142857142854</v>
      </c>
      <c r="U486" s="421">
        <v>1</v>
      </c>
      <c r="V486" s="91">
        <f t="shared" si="581"/>
        <v>4.7619047619047619</v>
      </c>
      <c r="W486" s="421">
        <v>21</v>
      </c>
      <c r="X486" s="91">
        <f t="shared" si="582"/>
        <v>100</v>
      </c>
      <c r="Y486" s="421"/>
      <c r="Z486" s="434"/>
      <c r="AA486" s="421"/>
      <c r="AB486" s="91"/>
      <c r="AC486" s="421"/>
      <c r="AD486" s="416"/>
      <c r="AE486" s="421"/>
      <c r="AF486" s="91"/>
      <c r="AG486" s="421"/>
      <c r="AH486" s="420"/>
      <c r="AI486" s="421">
        <v>6</v>
      </c>
      <c r="AJ486" s="91">
        <f t="shared" si="583"/>
        <v>28.571428571428569</v>
      </c>
      <c r="AK486" s="421">
        <v>8</v>
      </c>
      <c r="AL486" s="91">
        <f t="shared" si="584"/>
        <v>38.095238095238095</v>
      </c>
      <c r="AM486" s="421"/>
      <c r="AN486" s="91"/>
      <c r="AO486" s="421">
        <v>7</v>
      </c>
      <c r="AP486" s="91">
        <f t="shared" si="585"/>
        <v>33.333333333333329</v>
      </c>
    </row>
    <row r="487" spans="1:42" x14ac:dyDescent="0.2">
      <c r="A487" s="162">
        <v>10</v>
      </c>
      <c r="B487" s="832"/>
      <c r="C487" s="26" t="s">
        <v>378</v>
      </c>
      <c r="D487" s="782">
        <v>1</v>
      </c>
      <c r="E487" s="63">
        <v>0</v>
      </c>
      <c r="F487" s="63">
        <v>11</v>
      </c>
      <c r="G487" s="175">
        <v>0</v>
      </c>
      <c r="H487" s="63">
        <v>0</v>
      </c>
      <c r="I487" s="63">
        <v>11</v>
      </c>
      <c r="J487" s="767">
        <f t="shared" si="573"/>
        <v>100</v>
      </c>
      <c r="K487" s="421">
        <v>7</v>
      </c>
      <c r="L487" s="351">
        <f t="shared" si="576"/>
        <v>63.636363636363633</v>
      </c>
      <c r="M487" s="421">
        <v>4</v>
      </c>
      <c r="N487" s="91">
        <f t="shared" si="577"/>
        <v>36.363636363636367</v>
      </c>
      <c r="O487" s="421">
        <v>2</v>
      </c>
      <c r="P487" s="91">
        <f t="shared" si="578"/>
        <v>18.181818181818183</v>
      </c>
      <c r="Q487" s="421">
        <v>6</v>
      </c>
      <c r="R487" s="91">
        <f t="shared" si="579"/>
        <v>54.54545454545454</v>
      </c>
      <c r="S487" s="421">
        <v>2</v>
      </c>
      <c r="T487" s="91">
        <f t="shared" si="580"/>
        <v>18.181818181818183</v>
      </c>
      <c r="U487" s="421">
        <v>1</v>
      </c>
      <c r="V487" s="91">
        <f t="shared" si="581"/>
        <v>9.0909090909090917</v>
      </c>
      <c r="W487" s="421">
        <v>11</v>
      </c>
      <c r="X487" s="91">
        <f t="shared" si="582"/>
        <v>100</v>
      </c>
      <c r="Y487" s="421"/>
      <c r="Z487" s="434"/>
      <c r="AA487" s="421"/>
      <c r="AB487" s="91"/>
      <c r="AC487" s="421"/>
      <c r="AD487" s="416"/>
      <c r="AE487" s="421"/>
      <c r="AF487" s="91"/>
      <c r="AG487" s="421"/>
      <c r="AH487" s="420"/>
      <c r="AI487" s="421">
        <v>2</v>
      </c>
      <c r="AJ487" s="91">
        <f t="shared" si="583"/>
        <v>18.181818181818183</v>
      </c>
      <c r="AK487" s="421">
        <v>3</v>
      </c>
      <c r="AL487" s="91">
        <f t="shared" si="584"/>
        <v>27.27272727272727</v>
      </c>
      <c r="AM487" s="421"/>
      <c r="AN487" s="91"/>
      <c r="AO487" s="421">
        <v>6</v>
      </c>
      <c r="AP487" s="91">
        <f t="shared" si="585"/>
        <v>54.54545454545454</v>
      </c>
    </row>
    <row r="488" spans="1:42" x14ac:dyDescent="0.2">
      <c r="A488" s="321"/>
      <c r="B488" s="330" t="s">
        <v>23</v>
      </c>
      <c r="C488" s="330">
        <v>5</v>
      </c>
      <c r="D488" s="9">
        <f t="shared" ref="D488:E488" si="588">SUM(D489:D493)</f>
        <v>5</v>
      </c>
      <c r="E488" s="9">
        <f t="shared" si="588"/>
        <v>0</v>
      </c>
      <c r="F488" s="9">
        <f>SUM(F489:F493)</f>
        <v>75</v>
      </c>
      <c r="G488" s="9">
        <f t="shared" ref="G488:I488" si="589">SUM(G489:G493)</f>
        <v>0</v>
      </c>
      <c r="H488" s="9">
        <f t="shared" si="589"/>
        <v>0</v>
      </c>
      <c r="I488" s="9">
        <f t="shared" si="589"/>
        <v>75</v>
      </c>
      <c r="J488" s="790">
        <f t="shared" ref="J488:J493" si="590">I488*100/F488</f>
        <v>100</v>
      </c>
      <c r="K488" s="414">
        <f t="shared" ref="K488" si="591">SUM(K489:K493)</f>
        <v>47</v>
      </c>
      <c r="L488" s="427">
        <f>K488*100/F488</f>
        <v>62.666666666666664</v>
      </c>
      <c r="M488" s="414">
        <v>28</v>
      </c>
      <c r="N488" s="427">
        <f>M488*100/F488</f>
        <v>37.333333333333336</v>
      </c>
      <c r="O488" s="414">
        <v>14</v>
      </c>
      <c r="P488" s="427">
        <f>O488*100/F488</f>
        <v>18.666666666666668</v>
      </c>
      <c r="Q488" s="414">
        <v>44</v>
      </c>
      <c r="R488" s="427">
        <f>Q488*100/F488</f>
        <v>58.666666666666664</v>
      </c>
      <c r="S488" s="414">
        <v>13</v>
      </c>
      <c r="T488" s="427">
        <f>S488*100/F488</f>
        <v>17.333333333333332</v>
      </c>
      <c r="U488" s="414">
        <v>4</v>
      </c>
      <c r="V488" s="427">
        <f>U488*100/F488</f>
        <v>5.333333333333333</v>
      </c>
      <c r="W488" s="414">
        <v>75</v>
      </c>
      <c r="X488" s="427">
        <f>W488*100/F488</f>
        <v>100</v>
      </c>
      <c r="Y488" s="414"/>
      <c r="Z488" s="414"/>
      <c r="AA488" s="414"/>
      <c r="AB488" s="103"/>
      <c r="AC488" s="414"/>
      <c r="AD488" s="414"/>
      <c r="AE488" s="414"/>
      <c r="AF488" s="414"/>
      <c r="AG488" s="414"/>
      <c r="AH488" s="414"/>
      <c r="AI488" s="414">
        <v>16</v>
      </c>
      <c r="AJ488" s="427">
        <f>AI488*100/F488</f>
        <v>21.333333333333332</v>
      </c>
      <c r="AK488" s="414">
        <v>9</v>
      </c>
      <c r="AL488" s="427">
        <f>AK488*100/F488</f>
        <v>12</v>
      </c>
      <c r="AM488" s="414"/>
      <c r="AN488" s="379"/>
      <c r="AO488" s="414">
        <v>50</v>
      </c>
      <c r="AP488" s="427">
        <f>AO488*100/F488</f>
        <v>66.666666666666671</v>
      </c>
    </row>
    <row r="489" spans="1:42" x14ac:dyDescent="0.2">
      <c r="A489" s="90">
        <v>1</v>
      </c>
      <c r="B489" s="876" t="s">
        <v>522</v>
      </c>
      <c r="C489" s="23" t="s">
        <v>379</v>
      </c>
      <c r="D489" s="794">
        <v>1</v>
      </c>
      <c r="E489" s="55">
        <v>0</v>
      </c>
      <c r="F489" s="269">
        <v>11</v>
      </c>
      <c r="G489" s="269">
        <v>0</v>
      </c>
      <c r="H489" s="55">
        <v>0</v>
      </c>
      <c r="I489" s="269">
        <v>11</v>
      </c>
      <c r="J489" s="791">
        <f t="shared" si="590"/>
        <v>100</v>
      </c>
      <c r="K489" s="417">
        <v>6</v>
      </c>
      <c r="L489" s="379">
        <f t="shared" ref="L489:L493" si="592">K489*100/F489</f>
        <v>54.545454545454547</v>
      </c>
      <c r="M489" s="417">
        <v>5</v>
      </c>
      <c r="N489" s="379">
        <f t="shared" ref="N489:N493" si="593">M489*100/F489</f>
        <v>45.454545454545453</v>
      </c>
      <c r="O489" s="417">
        <v>3</v>
      </c>
      <c r="P489" s="379">
        <f t="shared" ref="P489:P493" si="594">O489*100/F489</f>
        <v>27.272727272727273</v>
      </c>
      <c r="Q489" s="417">
        <v>5</v>
      </c>
      <c r="R489" s="379">
        <f t="shared" ref="R489:R493" si="595">Q489*100/F489</f>
        <v>45.454545454545453</v>
      </c>
      <c r="S489" s="417">
        <v>2</v>
      </c>
      <c r="T489" s="379">
        <f t="shared" ref="T489:T493" si="596">S489*100/F489</f>
        <v>18.181818181818183</v>
      </c>
      <c r="U489" s="417">
        <v>1</v>
      </c>
      <c r="V489" s="379">
        <f t="shared" ref="V489:V493" si="597">U489*100/F489</f>
        <v>9.0909090909090917</v>
      </c>
      <c r="W489" s="417">
        <v>11</v>
      </c>
      <c r="X489" s="379">
        <f t="shared" ref="X489:X493" si="598">W489*100/F489</f>
        <v>100</v>
      </c>
      <c r="Y489" s="269"/>
      <c r="Z489" s="417"/>
      <c r="AA489" s="269"/>
      <c r="AB489" s="417"/>
      <c r="AC489" s="269"/>
      <c r="AD489" s="417"/>
      <c r="AE489" s="269"/>
      <c r="AF489" s="417"/>
      <c r="AG489" s="269"/>
      <c r="AH489" s="417"/>
      <c r="AI489" s="417">
        <v>3</v>
      </c>
      <c r="AJ489" s="379">
        <f t="shared" ref="AJ489:AJ493" si="599">AI489*100/F489</f>
        <v>27.272727272727273</v>
      </c>
      <c r="AK489" s="417">
        <v>0</v>
      </c>
      <c r="AL489" s="379">
        <f t="shared" ref="AL489:AL493" si="600">AK489*100/F489</f>
        <v>0</v>
      </c>
      <c r="AM489" s="417"/>
      <c r="AN489" s="377"/>
      <c r="AO489" s="270">
        <v>8</v>
      </c>
      <c r="AP489" s="379">
        <f t="shared" ref="AP489:AP493" si="601">AO489*100/F489</f>
        <v>72.727272727272734</v>
      </c>
    </row>
    <row r="490" spans="1:42" x14ac:dyDescent="0.2">
      <c r="A490" s="90">
        <v>2</v>
      </c>
      <c r="B490" s="876"/>
      <c r="C490" s="274" t="s">
        <v>380</v>
      </c>
      <c r="D490" s="795">
        <v>1</v>
      </c>
      <c r="E490" s="271">
        <v>0</v>
      </c>
      <c r="F490" s="271">
        <v>21</v>
      </c>
      <c r="G490" s="272">
        <v>0</v>
      </c>
      <c r="H490" s="271">
        <v>0</v>
      </c>
      <c r="I490" s="271">
        <v>21</v>
      </c>
      <c r="J490" s="791">
        <f t="shared" si="590"/>
        <v>100</v>
      </c>
      <c r="K490" s="271">
        <v>12</v>
      </c>
      <c r="L490" s="379">
        <f t="shared" si="592"/>
        <v>57.142857142857146</v>
      </c>
      <c r="M490" s="271">
        <v>9</v>
      </c>
      <c r="N490" s="379">
        <f t="shared" si="593"/>
        <v>42.857142857142854</v>
      </c>
      <c r="O490" s="271">
        <v>4</v>
      </c>
      <c r="P490" s="379">
        <f t="shared" si="594"/>
        <v>19.047619047619047</v>
      </c>
      <c r="Q490" s="271">
        <v>8</v>
      </c>
      <c r="R490" s="379">
        <f t="shared" si="595"/>
        <v>38.095238095238095</v>
      </c>
      <c r="S490" s="271">
        <v>8</v>
      </c>
      <c r="T490" s="379">
        <f t="shared" si="596"/>
        <v>38.095238095238095</v>
      </c>
      <c r="U490" s="271">
        <v>1</v>
      </c>
      <c r="V490" s="379">
        <f t="shared" si="597"/>
        <v>4.7619047619047619</v>
      </c>
      <c r="W490" s="271">
        <v>21</v>
      </c>
      <c r="X490" s="379">
        <f t="shared" si="598"/>
        <v>100</v>
      </c>
      <c r="Y490" s="272"/>
      <c r="Z490" s="271"/>
      <c r="AA490" s="272"/>
      <c r="AB490" s="271"/>
      <c r="AC490" s="272"/>
      <c r="AD490" s="271"/>
      <c r="AE490" s="272"/>
      <c r="AF490" s="271"/>
      <c r="AG490" s="272"/>
      <c r="AH490" s="271"/>
      <c r="AI490" s="271">
        <v>3</v>
      </c>
      <c r="AJ490" s="379">
        <f t="shared" si="599"/>
        <v>14.285714285714286</v>
      </c>
      <c r="AK490" s="271">
        <v>4</v>
      </c>
      <c r="AL490" s="379">
        <f t="shared" si="600"/>
        <v>19.047619047619047</v>
      </c>
      <c r="AM490" s="271"/>
      <c r="AN490" s="377"/>
      <c r="AO490" s="273">
        <v>14</v>
      </c>
      <c r="AP490" s="379">
        <f t="shared" si="601"/>
        <v>66.666666666666671</v>
      </c>
    </row>
    <row r="491" spans="1:42" x14ac:dyDescent="0.2">
      <c r="A491" s="90">
        <v>3</v>
      </c>
      <c r="B491" s="876"/>
      <c r="C491" s="23" t="s">
        <v>381</v>
      </c>
      <c r="D491" s="794">
        <v>1</v>
      </c>
      <c r="E491" s="55">
        <v>0</v>
      </c>
      <c r="F491" s="55">
        <v>21</v>
      </c>
      <c r="G491" s="269">
        <v>0</v>
      </c>
      <c r="H491" s="55">
        <v>0</v>
      </c>
      <c r="I491" s="55">
        <v>21</v>
      </c>
      <c r="J491" s="791">
        <f t="shared" si="590"/>
        <v>100</v>
      </c>
      <c r="K491" s="417">
        <v>15</v>
      </c>
      <c r="L491" s="379">
        <f t="shared" si="592"/>
        <v>71.428571428571431</v>
      </c>
      <c r="M491" s="417">
        <v>6</v>
      </c>
      <c r="N491" s="379">
        <f t="shared" si="593"/>
        <v>28.571428571428573</v>
      </c>
      <c r="O491" s="417">
        <v>4</v>
      </c>
      <c r="P491" s="379">
        <f t="shared" si="594"/>
        <v>19.047619047619047</v>
      </c>
      <c r="Q491" s="417">
        <v>13</v>
      </c>
      <c r="R491" s="379">
        <f t="shared" si="595"/>
        <v>61.904761904761905</v>
      </c>
      <c r="S491" s="417">
        <v>3</v>
      </c>
      <c r="T491" s="379">
        <f t="shared" si="596"/>
        <v>14.285714285714286</v>
      </c>
      <c r="U491" s="417">
        <v>1</v>
      </c>
      <c r="V491" s="379">
        <f t="shared" si="597"/>
        <v>4.7619047619047619</v>
      </c>
      <c r="W491" s="417">
        <v>21</v>
      </c>
      <c r="X491" s="379">
        <f t="shared" si="598"/>
        <v>100</v>
      </c>
      <c r="Y491" s="269"/>
      <c r="Z491" s="417"/>
      <c r="AA491" s="269"/>
      <c r="AB491" s="417"/>
      <c r="AC491" s="269"/>
      <c r="AD491" s="417"/>
      <c r="AE491" s="269"/>
      <c r="AF491" s="417"/>
      <c r="AG491" s="269"/>
      <c r="AH491" s="417"/>
      <c r="AI491" s="417">
        <v>5</v>
      </c>
      <c r="AJ491" s="379">
        <f t="shared" si="599"/>
        <v>23.80952380952381</v>
      </c>
      <c r="AK491" s="417">
        <v>2</v>
      </c>
      <c r="AL491" s="379">
        <f t="shared" si="600"/>
        <v>9.5238095238095237</v>
      </c>
      <c r="AM491" s="417"/>
      <c r="AN491" s="379"/>
      <c r="AO491" s="270">
        <v>14</v>
      </c>
      <c r="AP491" s="379">
        <f t="shared" si="601"/>
        <v>66.666666666666671</v>
      </c>
    </row>
    <row r="492" spans="1:42" x14ac:dyDescent="0.2">
      <c r="A492" s="90">
        <v>4</v>
      </c>
      <c r="B492" s="876"/>
      <c r="C492" s="23" t="s">
        <v>382</v>
      </c>
      <c r="D492" s="794">
        <v>1</v>
      </c>
      <c r="E492" s="55">
        <v>0</v>
      </c>
      <c r="F492" s="55">
        <v>11</v>
      </c>
      <c r="G492" s="269">
        <v>0</v>
      </c>
      <c r="H492" s="55">
        <v>0</v>
      </c>
      <c r="I492" s="55">
        <v>11</v>
      </c>
      <c r="J492" s="791">
        <f t="shared" si="590"/>
        <v>100</v>
      </c>
      <c r="K492" s="417">
        <v>7</v>
      </c>
      <c r="L492" s="379">
        <f t="shared" si="592"/>
        <v>63.636363636363633</v>
      </c>
      <c r="M492" s="417">
        <v>4</v>
      </c>
      <c r="N492" s="379">
        <f t="shared" si="593"/>
        <v>36.363636363636367</v>
      </c>
      <c r="O492" s="417">
        <v>3</v>
      </c>
      <c r="P492" s="379">
        <f t="shared" si="594"/>
        <v>27.272727272727273</v>
      </c>
      <c r="Q492" s="417">
        <v>8</v>
      </c>
      <c r="R492" s="379">
        <f t="shared" si="595"/>
        <v>72.727272727272734</v>
      </c>
      <c r="S492" s="417">
        <v>0</v>
      </c>
      <c r="T492" s="379">
        <f t="shared" si="596"/>
        <v>0</v>
      </c>
      <c r="U492" s="417">
        <v>0</v>
      </c>
      <c r="V492" s="379">
        <f t="shared" si="597"/>
        <v>0</v>
      </c>
      <c r="W492" s="417">
        <v>11</v>
      </c>
      <c r="X492" s="379">
        <f t="shared" si="598"/>
        <v>100</v>
      </c>
      <c r="Y492" s="269"/>
      <c r="Z492" s="417"/>
      <c r="AA492" s="269"/>
      <c r="AB492" s="417"/>
      <c r="AC492" s="269"/>
      <c r="AD492" s="417"/>
      <c r="AE492" s="269"/>
      <c r="AF492" s="417"/>
      <c r="AG492" s="269"/>
      <c r="AH492" s="417"/>
      <c r="AI492" s="417">
        <v>2</v>
      </c>
      <c r="AJ492" s="379">
        <f t="shared" si="599"/>
        <v>18.181818181818183</v>
      </c>
      <c r="AK492" s="417">
        <v>2</v>
      </c>
      <c r="AL492" s="379">
        <f t="shared" si="600"/>
        <v>18.181818181818183</v>
      </c>
      <c r="AM492" s="417"/>
      <c r="AN492" s="377"/>
      <c r="AO492" s="270">
        <v>7</v>
      </c>
      <c r="AP492" s="379">
        <f t="shared" si="601"/>
        <v>63.636363636363633</v>
      </c>
    </row>
    <row r="493" spans="1:42" x14ac:dyDescent="0.2">
      <c r="A493" s="90">
        <v>5</v>
      </c>
      <c r="B493" s="876"/>
      <c r="C493" s="23" t="s">
        <v>383</v>
      </c>
      <c r="D493" s="794">
        <v>1</v>
      </c>
      <c r="E493" s="55">
        <v>0</v>
      </c>
      <c r="F493" s="55">
        <v>11</v>
      </c>
      <c r="G493" s="269">
        <v>0</v>
      </c>
      <c r="H493" s="55">
        <v>0</v>
      </c>
      <c r="I493" s="55">
        <v>11</v>
      </c>
      <c r="J493" s="791">
        <f t="shared" si="590"/>
        <v>100</v>
      </c>
      <c r="K493" s="417">
        <v>7</v>
      </c>
      <c r="L493" s="379">
        <f t="shared" si="592"/>
        <v>63.636363636363633</v>
      </c>
      <c r="M493" s="417">
        <v>4</v>
      </c>
      <c r="N493" s="379">
        <f t="shared" si="593"/>
        <v>36.363636363636367</v>
      </c>
      <c r="O493" s="417">
        <v>0</v>
      </c>
      <c r="P493" s="379">
        <f t="shared" si="594"/>
        <v>0</v>
      </c>
      <c r="Q493" s="417">
        <v>10</v>
      </c>
      <c r="R493" s="379">
        <f t="shared" si="595"/>
        <v>90.909090909090907</v>
      </c>
      <c r="S493" s="417">
        <v>0</v>
      </c>
      <c r="T493" s="379">
        <f t="shared" si="596"/>
        <v>0</v>
      </c>
      <c r="U493" s="417">
        <v>1</v>
      </c>
      <c r="V493" s="379">
        <f t="shared" si="597"/>
        <v>9.0909090909090917</v>
      </c>
      <c r="W493" s="417">
        <v>11</v>
      </c>
      <c r="X493" s="379">
        <f t="shared" si="598"/>
        <v>100</v>
      </c>
      <c r="Y493" s="269"/>
      <c r="Z493" s="417"/>
      <c r="AA493" s="269"/>
      <c r="AB493" s="417"/>
      <c r="AC493" s="269"/>
      <c r="AD493" s="417"/>
      <c r="AE493" s="269"/>
      <c r="AF493" s="417"/>
      <c r="AG493" s="269"/>
      <c r="AH493" s="417"/>
      <c r="AI493" s="417">
        <v>3</v>
      </c>
      <c r="AJ493" s="379">
        <f t="shared" si="599"/>
        <v>27.272727272727273</v>
      </c>
      <c r="AK493" s="417">
        <v>1</v>
      </c>
      <c r="AL493" s="379">
        <f t="shared" si="600"/>
        <v>9.0909090909090917</v>
      </c>
      <c r="AM493" s="417"/>
      <c r="AN493" s="377"/>
      <c r="AO493" s="270">
        <v>7</v>
      </c>
      <c r="AP493" s="379">
        <f t="shared" si="601"/>
        <v>63.636363636363633</v>
      </c>
    </row>
    <row r="494" spans="1:42" x14ac:dyDescent="0.2">
      <c r="A494" s="827" t="s">
        <v>474</v>
      </c>
      <c r="B494" s="828"/>
      <c r="C494" s="828"/>
      <c r="D494" s="828"/>
      <c r="E494" s="828"/>
      <c r="F494" s="828"/>
      <c r="G494" s="828"/>
      <c r="H494" s="828"/>
      <c r="I494" s="828"/>
      <c r="J494" s="828"/>
      <c r="K494" s="828"/>
      <c r="L494" s="828"/>
      <c r="M494" s="828"/>
      <c r="N494" s="828"/>
      <c r="O494" s="828"/>
      <c r="P494" s="828"/>
      <c r="Q494" s="828"/>
      <c r="R494" s="828"/>
      <c r="S494" s="828"/>
      <c r="T494" s="828"/>
      <c r="U494" s="828"/>
      <c r="V494" s="828"/>
      <c r="W494" s="828"/>
      <c r="X494" s="828"/>
      <c r="Y494" s="828"/>
      <c r="Z494" s="828"/>
      <c r="AA494" s="828"/>
      <c r="AB494" s="828"/>
      <c r="AC494" s="828"/>
      <c r="AD494" s="828"/>
      <c r="AE494" s="828"/>
      <c r="AF494" s="828"/>
      <c r="AG494" s="828"/>
      <c r="AH494" s="828"/>
      <c r="AI494" s="828"/>
      <c r="AJ494" s="828"/>
      <c r="AK494" s="828"/>
      <c r="AL494" s="828"/>
      <c r="AM494" s="828"/>
      <c r="AN494" s="828"/>
      <c r="AO494" s="828"/>
      <c r="AP494" s="829"/>
    </row>
    <row r="495" spans="1:42" x14ac:dyDescent="0.2">
      <c r="A495" s="275"/>
      <c r="B495" s="807" t="s">
        <v>535</v>
      </c>
      <c r="C495" s="276">
        <f>C496+C497</f>
        <v>91</v>
      </c>
      <c r="D495" s="276">
        <f t="shared" ref="D495:I495" si="602">D496+D497</f>
        <v>88</v>
      </c>
      <c r="E495" s="276">
        <f t="shared" si="602"/>
        <v>3</v>
      </c>
      <c r="F495" s="276">
        <f t="shared" si="602"/>
        <v>1981</v>
      </c>
      <c r="G495" s="276">
        <f t="shared" si="602"/>
        <v>90</v>
      </c>
      <c r="H495" s="276" t="s">
        <v>395</v>
      </c>
      <c r="I495" s="276">
        <f t="shared" si="602"/>
        <v>1890</v>
      </c>
      <c r="J495" s="276" t="s">
        <v>396</v>
      </c>
      <c r="K495" s="276">
        <f>K498+K513+K522+K542+K555+K575+K598</f>
        <v>1200</v>
      </c>
      <c r="L495" s="705">
        <f>K495*100/F495</f>
        <v>60.575466935890965</v>
      </c>
      <c r="M495" s="672">
        <f>M498+M513+M522+M542+M555+M575+M598</f>
        <v>780</v>
      </c>
      <c r="N495" s="705">
        <f>M495*100/F495</f>
        <v>39.374053508329126</v>
      </c>
      <c r="O495" s="672">
        <f>O498+O513+O522+O542+O555+O575+O598</f>
        <v>212</v>
      </c>
      <c r="P495" s="705">
        <f>O495*100/F495</f>
        <v>10.701665825340736</v>
      </c>
      <c r="Q495" s="672">
        <f>Q498+Q513+Q522+Q542+Q555+Q575+Q598</f>
        <v>883</v>
      </c>
      <c r="R495" s="705">
        <f>Q495*100/F495</f>
        <v>44.573447753659771</v>
      </c>
      <c r="S495" s="672">
        <f>S498+S513+S522+S542+S555+S575+S598</f>
        <v>731</v>
      </c>
      <c r="T495" s="705">
        <f>S495*100/F495</f>
        <v>36.900555275113582</v>
      </c>
      <c r="U495" s="672">
        <f>U498+U513+U522+U542+U555+U575+U598</f>
        <v>154</v>
      </c>
      <c r="V495" s="705">
        <f>U495*100/F495</f>
        <v>7.7738515901060072</v>
      </c>
      <c r="W495" s="672">
        <f>W498+W513+W522+W542+W555+W575+W598</f>
        <v>1625</v>
      </c>
      <c r="X495" s="705">
        <f>W495*100/F495</f>
        <v>82.029278142352354</v>
      </c>
      <c r="Y495" s="672">
        <f>Y498+Y513+Y522+Y542+Y555+Y575+Y598</f>
        <v>1</v>
      </c>
      <c r="Z495" s="276"/>
      <c r="AA495" s="672">
        <f>AA498+AA513+AA522+AA542+AA555+AA575+AA598</f>
        <v>328</v>
      </c>
      <c r="AB495" s="705">
        <f>AA495*100/F495</f>
        <v>16.557294295810198</v>
      </c>
      <c r="AC495" s="672">
        <f>AC498+AC513+AC522+AC542+AC555+AC575+AC598</f>
        <v>2</v>
      </c>
      <c r="AD495" s="705">
        <f>AC495*100/F495</f>
        <v>0.10095911155981828</v>
      </c>
      <c r="AE495" s="672">
        <f>AE498+AE513+AE522+AE542+AE555+AE575+AE598</f>
        <v>2</v>
      </c>
      <c r="AF495" s="705">
        <f>AE495*100/F495</f>
        <v>0.10095911155981828</v>
      </c>
      <c r="AG495" s="672">
        <f>AG498+AG513+AG522+AG542+AG555+AG575+AG598</f>
        <v>22</v>
      </c>
      <c r="AH495" s="705">
        <f>AG495*100/F495</f>
        <v>1.110550227158001</v>
      </c>
      <c r="AI495" s="672">
        <f>AI498+AI513+AI522+AI542+AI555+AI575+AI598</f>
        <v>455</v>
      </c>
      <c r="AJ495" s="705">
        <f>AI495*100/F495</f>
        <v>22.968197879858657</v>
      </c>
      <c r="AK495" s="672">
        <f>AK498+AK513+AK522+AK542+AK555+AK575+AK598</f>
        <v>277</v>
      </c>
      <c r="AL495" s="705">
        <f>AK495*100/F495</f>
        <v>13.98283695103483</v>
      </c>
      <c r="AM495" s="672">
        <f>AM498+AM513+AM522+AM542+AM555+AM575+AM598</f>
        <v>17</v>
      </c>
      <c r="AN495" s="705">
        <f>AM495*100/F495</f>
        <v>0.85815244825845538</v>
      </c>
      <c r="AO495" s="672">
        <f>AO498+AO513+AO522+AO542+AO555+AO575+AO598</f>
        <v>1231</v>
      </c>
      <c r="AP495" s="705">
        <f>AO495*100/F495</f>
        <v>62.140333165068149</v>
      </c>
    </row>
    <row r="496" spans="1:42" x14ac:dyDescent="0.2">
      <c r="A496" s="275"/>
      <c r="B496" s="333" t="s">
        <v>22</v>
      </c>
      <c r="C496" s="276">
        <f>C523+C556+C576</f>
        <v>3</v>
      </c>
      <c r="D496" s="276">
        <f t="shared" ref="D496:I496" si="603">D523+D556+D576</f>
        <v>0</v>
      </c>
      <c r="E496" s="276">
        <f t="shared" si="603"/>
        <v>3</v>
      </c>
      <c r="F496" s="276">
        <f t="shared" si="603"/>
        <v>83</v>
      </c>
      <c r="G496" s="276">
        <f t="shared" si="603"/>
        <v>83</v>
      </c>
      <c r="H496" s="276" t="s">
        <v>397</v>
      </c>
      <c r="I496" s="276">
        <f t="shared" si="603"/>
        <v>0</v>
      </c>
      <c r="J496" s="276" t="s">
        <v>398</v>
      </c>
      <c r="K496" s="276">
        <f>K523+K556+K576</f>
        <v>60</v>
      </c>
      <c r="L496" s="705">
        <f t="shared" ref="L496:L497" si="604">K496*100/F496</f>
        <v>72.289156626506028</v>
      </c>
      <c r="M496" s="672">
        <f>M523+M556+M576</f>
        <v>23</v>
      </c>
      <c r="N496" s="705">
        <f t="shared" ref="N496:N497" si="605">M496*100/F496</f>
        <v>27.710843373493976</v>
      </c>
      <c r="O496" s="672">
        <f>O523+O556+O576</f>
        <v>2</v>
      </c>
      <c r="P496" s="705">
        <f t="shared" ref="P496:P497" si="606">O496*100/F496</f>
        <v>2.4096385542168677</v>
      </c>
      <c r="Q496" s="672">
        <f>Q523+Q556+Q576</f>
        <v>24</v>
      </c>
      <c r="R496" s="705">
        <f t="shared" ref="R496:R497" si="607">Q496*100/F496</f>
        <v>28.91566265060241</v>
      </c>
      <c r="S496" s="672">
        <f>S523+S556+S576</f>
        <v>41</v>
      </c>
      <c r="T496" s="705">
        <f t="shared" ref="T496:T497" si="608">S496*100/F496</f>
        <v>49.397590361445786</v>
      </c>
      <c r="U496" s="672">
        <f>U523+U556+U576</f>
        <v>16</v>
      </c>
      <c r="V496" s="705">
        <f t="shared" ref="V496:V497" si="609">U496*100/F496</f>
        <v>19.277108433734941</v>
      </c>
      <c r="W496" s="672">
        <f>W523+W556+W576</f>
        <v>30</v>
      </c>
      <c r="X496" s="705">
        <f t="shared" ref="X496:X497" si="610">W496*100/F496</f>
        <v>36.144578313253014</v>
      </c>
      <c r="Y496" s="672">
        <f>Y523+Y556+Y576</f>
        <v>0</v>
      </c>
      <c r="Z496" s="276"/>
      <c r="AA496" s="672">
        <f>AA523+AA556+AA576</f>
        <v>53</v>
      </c>
      <c r="AB496" s="705">
        <f t="shared" ref="AB496:AB497" si="611">AA496*100/F496</f>
        <v>63.855421686746986</v>
      </c>
      <c r="AC496" s="672">
        <f>AC523+AC556+AC576</f>
        <v>0</v>
      </c>
      <c r="AD496" s="276"/>
      <c r="AE496" s="672">
        <f>AE523+AE556+AE576</f>
        <v>0</v>
      </c>
      <c r="AF496" s="276"/>
      <c r="AG496" s="672">
        <f>AG523+AG556+AG576</f>
        <v>0</v>
      </c>
      <c r="AH496" s="276"/>
      <c r="AI496" s="672">
        <f>AI523+AI556+AI576</f>
        <v>14</v>
      </c>
      <c r="AJ496" s="705">
        <f>AI496*100/F496</f>
        <v>16.867469879518072</v>
      </c>
      <c r="AK496" s="672">
        <f>AK523+AK556+AK576</f>
        <v>7</v>
      </c>
      <c r="AL496" s="705">
        <f t="shared" ref="AL496:AL497" si="612">AK496*100/F496</f>
        <v>8.4337349397590362</v>
      </c>
      <c r="AM496" s="672">
        <f>AM523+AM556+AM576</f>
        <v>0</v>
      </c>
      <c r="AN496" s="276"/>
      <c r="AO496" s="672">
        <f>AO523+AO556+AO576</f>
        <v>62</v>
      </c>
      <c r="AP496" s="705">
        <f t="shared" ref="AP496:AP497" si="613">AO496*100/F496</f>
        <v>74.698795180722897</v>
      </c>
    </row>
    <row r="497" spans="1:42" x14ac:dyDescent="0.2">
      <c r="A497" s="275"/>
      <c r="B497" s="11" t="s">
        <v>23</v>
      </c>
      <c r="C497" s="276">
        <f>C498+C513+C524+C542+C557+C577+C598</f>
        <v>88</v>
      </c>
      <c r="D497" s="276">
        <f t="shared" ref="D497:I497" si="614">D498+D513+D524+D542+D557+D577+D598</f>
        <v>88</v>
      </c>
      <c r="E497" s="276">
        <f t="shared" si="614"/>
        <v>0</v>
      </c>
      <c r="F497" s="276">
        <f t="shared" si="614"/>
        <v>1898</v>
      </c>
      <c r="G497" s="276">
        <f t="shared" si="614"/>
        <v>7</v>
      </c>
      <c r="H497" s="276" t="s">
        <v>399</v>
      </c>
      <c r="I497" s="276">
        <f t="shared" si="614"/>
        <v>1890</v>
      </c>
      <c r="J497" s="276" t="s">
        <v>400</v>
      </c>
      <c r="K497" s="276">
        <f>K498+K513+K524+K542+K557+K577+K598</f>
        <v>1140</v>
      </c>
      <c r="L497" s="705">
        <f t="shared" si="604"/>
        <v>60.063224446786087</v>
      </c>
      <c r="M497" s="672">
        <f>M498+M513+M524+M542+M557+M577+M598</f>
        <v>757</v>
      </c>
      <c r="N497" s="705">
        <f t="shared" si="605"/>
        <v>39.884088514225503</v>
      </c>
      <c r="O497" s="672">
        <f>O498+O513+O524+O542+O557+O577+O598</f>
        <v>210</v>
      </c>
      <c r="P497" s="705">
        <f t="shared" si="606"/>
        <v>11.06427818756586</v>
      </c>
      <c r="Q497" s="672">
        <f>Q498+Q513+Q524+Q542+Q557+Q577+Q598</f>
        <v>859</v>
      </c>
      <c r="R497" s="705">
        <f t="shared" si="607"/>
        <v>45.258166491043205</v>
      </c>
      <c r="S497" s="672">
        <f>S498+S513+S524+S542+S557+S577+S598</f>
        <v>690</v>
      </c>
      <c r="T497" s="705">
        <f t="shared" si="608"/>
        <v>36.354056902002107</v>
      </c>
      <c r="U497" s="672">
        <f>U498+U513+U524+U542+U557+U577+U598</f>
        <v>138</v>
      </c>
      <c r="V497" s="705">
        <f t="shared" si="609"/>
        <v>7.2708113804004215</v>
      </c>
      <c r="W497" s="672">
        <f>W498+W513+W524+W542+W557+W577+W598</f>
        <v>1595</v>
      </c>
      <c r="X497" s="705">
        <f t="shared" si="610"/>
        <v>84.035827186512122</v>
      </c>
      <c r="Y497" s="672">
        <f>Y498+Y513+Y524+Y542+Y557+Y577+Y598</f>
        <v>1</v>
      </c>
      <c r="Z497" s="276"/>
      <c r="AA497" s="672">
        <f>AA498+AA513+AA524+AA542+AA557+AA577+AA598</f>
        <v>275</v>
      </c>
      <c r="AB497" s="705">
        <f t="shared" si="611"/>
        <v>14.488935721812433</v>
      </c>
      <c r="AC497" s="672">
        <f>AC498+AC513+AC524+AC542+AC557+AC577+AC598</f>
        <v>2</v>
      </c>
      <c r="AD497" s="705">
        <f>AC497*100/F497</f>
        <v>0.10537407797681771</v>
      </c>
      <c r="AE497" s="672">
        <f>AE498+AE513+AE524+AE542+AE557+AE577+AE598</f>
        <v>2</v>
      </c>
      <c r="AF497" s="705">
        <f>AE497*100/F497</f>
        <v>0.10537407797681771</v>
      </c>
      <c r="AG497" s="672">
        <f>AG498+AG513+AG524+AG542+AG557+AG577+AG598</f>
        <v>22</v>
      </c>
      <c r="AH497" s="705">
        <f>AG497*100/F497</f>
        <v>1.1591148577449948</v>
      </c>
      <c r="AI497" s="672">
        <f>AI498+AI513+AI524+AI542+AI557+AI577+AI598</f>
        <v>441</v>
      </c>
      <c r="AJ497" s="705">
        <f>AI497*100/F497</f>
        <v>23.234984193888302</v>
      </c>
      <c r="AK497" s="672">
        <f>AK498+AK513+AK524+AK542+AK557+AK577+AK598</f>
        <v>270</v>
      </c>
      <c r="AL497" s="705">
        <f t="shared" si="612"/>
        <v>14.225500526870389</v>
      </c>
      <c r="AM497" s="672">
        <f>AM498+AM513+AM524+AM542+AM557+AM577+AM598</f>
        <v>17</v>
      </c>
      <c r="AN497" s="705">
        <f>AM497*100/F497</f>
        <v>0.89567966280295053</v>
      </c>
      <c r="AO497" s="672">
        <f>AO498+AO513+AO524+AO542+AO557+AO577+AO598</f>
        <v>1169</v>
      </c>
      <c r="AP497" s="705">
        <f t="shared" si="613"/>
        <v>61.59114857744995</v>
      </c>
    </row>
    <row r="498" spans="1:42" x14ac:dyDescent="0.2">
      <c r="A498" s="277"/>
      <c r="B498" s="330" t="s">
        <v>104</v>
      </c>
      <c r="C498" s="330">
        <v>14</v>
      </c>
      <c r="D498" s="165">
        <v>14</v>
      </c>
      <c r="E498" s="278">
        <v>0</v>
      </c>
      <c r="F498" s="321">
        <v>224</v>
      </c>
      <c r="G498" s="321">
        <v>7</v>
      </c>
      <c r="H498" s="247" t="s">
        <v>401</v>
      </c>
      <c r="I498" s="321">
        <v>217</v>
      </c>
      <c r="J498" s="117" t="s">
        <v>402</v>
      </c>
      <c r="K498" s="462">
        <f>K499+K500+K501+K502+K503+K504+K505+K506+K507+K508+K509+K510+K511+K512</f>
        <v>132</v>
      </c>
      <c r="L498" s="673">
        <f>K498*100/F498</f>
        <v>58.928571428571431</v>
      </c>
      <c r="M498" s="462">
        <f t="shared" ref="M498:AO498" si="615">M499+M500+M501+M502+M503+M504+M505+M506+M507+M508+M509+M510+M511+M512</f>
        <v>92</v>
      </c>
      <c r="N498" s="673">
        <f t="shared" ref="N498:N512" si="616">M498*100/F498</f>
        <v>41.071428571428569</v>
      </c>
      <c r="O498" s="462">
        <f t="shared" si="615"/>
        <v>28</v>
      </c>
      <c r="P498" s="673">
        <f t="shared" ref="P498:P512" si="617">O498*100/F498</f>
        <v>12.5</v>
      </c>
      <c r="Q498" s="462">
        <f t="shared" si="615"/>
        <v>117</v>
      </c>
      <c r="R498" s="673">
        <f t="shared" ref="R498:R512" si="618">Q498*100/F498</f>
        <v>52.232142857142854</v>
      </c>
      <c r="S498" s="462">
        <f t="shared" si="615"/>
        <v>73</v>
      </c>
      <c r="T498" s="673">
        <f t="shared" ref="T498:T512" si="619">S498*100/F498</f>
        <v>32.589285714285715</v>
      </c>
      <c r="U498" s="462">
        <f t="shared" si="615"/>
        <v>6</v>
      </c>
      <c r="V498" s="673">
        <f t="shared" ref="V498:V508" si="620">U498*100/F498</f>
        <v>2.6785714285714284</v>
      </c>
      <c r="W498" s="462">
        <f t="shared" si="615"/>
        <v>224</v>
      </c>
      <c r="X498" s="462">
        <f>W498*100/F498</f>
        <v>100</v>
      </c>
      <c r="Y498" s="462">
        <f t="shared" si="615"/>
        <v>0</v>
      </c>
      <c r="Z498" s="462">
        <f t="shared" si="615"/>
        <v>0</v>
      </c>
      <c r="AA498" s="462">
        <f t="shared" si="615"/>
        <v>0</v>
      </c>
      <c r="AB498" s="462">
        <f t="shared" si="615"/>
        <v>0</v>
      </c>
      <c r="AC498" s="462">
        <f t="shared" si="615"/>
        <v>0</v>
      </c>
      <c r="AD498" s="462">
        <f t="shared" si="615"/>
        <v>0</v>
      </c>
      <c r="AE498" s="462">
        <f t="shared" si="615"/>
        <v>0</v>
      </c>
      <c r="AF498" s="462">
        <f t="shared" si="615"/>
        <v>0</v>
      </c>
      <c r="AG498" s="462">
        <f t="shared" si="615"/>
        <v>0</v>
      </c>
      <c r="AH498" s="462">
        <f t="shared" si="615"/>
        <v>0</v>
      </c>
      <c r="AI498" s="462">
        <f t="shared" si="615"/>
        <v>70</v>
      </c>
      <c r="AJ498" s="673">
        <f t="shared" ref="AJ498:AJ512" si="621">AI498*100/F498</f>
        <v>31.25</v>
      </c>
      <c r="AK498" s="676">
        <f t="shared" si="615"/>
        <v>29</v>
      </c>
      <c r="AL498" s="673">
        <f t="shared" ref="AL498:AL512" si="622">AK498*100/F498</f>
        <v>12.946428571428571</v>
      </c>
      <c r="AM498" s="676">
        <f t="shared" si="615"/>
        <v>5</v>
      </c>
      <c r="AN498" s="673">
        <f t="shared" ref="AN498:AN512" si="623">AM498*100/F498</f>
        <v>2.2321428571428572</v>
      </c>
      <c r="AO498" s="676">
        <f t="shared" si="615"/>
        <v>120</v>
      </c>
      <c r="AP498" s="673">
        <f t="shared" ref="AP498:AP512" si="624">AO498*100/F498</f>
        <v>53.571428571428569</v>
      </c>
    </row>
    <row r="499" spans="1:42" s="491" customFormat="1" ht="24" x14ac:dyDescent="0.25">
      <c r="A499" s="805">
        <v>1</v>
      </c>
      <c r="B499" s="876" t="s">
        <v>403</v>
      </c>
      <c r="C499" s="651" t="s">
        <v>404</v>
      </c>
      <c r="D499" s="675">
        <v>1</v>
      </c>
      <c r="E499" s="675">
        <v>0</v>
      </c>
      <c r="F499" s="675">
        <v>21</v>
      </c>
      <c r="G499" s="704">
        <v>1</v>
      </c>
      <c r="H499" s="670">
        <f t="shared" ref="H499:H510" si="625">(100/F499)*G499</f>
        <v>4.7619047619047619</v>
      </c>
      <c r="I499" s="704">
        <v>20</v>
      </c>
      <c r="J499" s="701">
        <f>(100/F499)*I499</f>
        <v>95.238095238095241</v>
      </c>
      <c r="K499" s="675">
        <v>12</v>
      </c>
      <c r="L499" s="701">
        <f t="shared" ref="L499:L512" si="626">K499*100/F499</f>
        <v>57.142857142857146</v>
      </c>
      <c r="M499" s="675">
        <f t="shared" ref="M499:M512" si="627">F499-K499</f>
        <v>9</v>
      </c>
      <c r="N499" s="701">
        <f t="shared" si="616"/>
        <v>42.857142857142854</v>
      </c>
      <c r="O499" s="675">
        <v>3</v>
      </c>
      <c r="P499" s="701">
        <f t="shared" si="617"/>
        <v>14.285714285714286</v>
      </c>
      <c r="Q499" s="675">
        <v>7</v>
      </c>
      <c r="R499" s="701">
        <f t="shared" si="618"/>
        <v>33.333333333333336</v>
      </c>
      <c r="S499" s="675">
        <v>10</v>
      </c>
      <c r="T499" s="701">
        <f t="shared" si="619"/>
        <v>47.61904761904762</v>
      </c>
      <c r="U499" s="675">
        <v>1</v>
      </c>
      <c r="V499" s="701">
        <f t="shared" si="620"/>
        <v>4.7619047619047619</v>
      </c>
      <c r="W499" s="675">
        <v>21</v>
      </c>
      <c r="X499" s="775">
        <v>100</v>
      </c>
      <c r="Y499" s="473"/>
      <c r="Z499" s="701"/>
      <c r="AA499" s="473"/>
      <c r="AB499" s="701"/>
      <c r="AC499" s="473"/>
      <c r="AD499" s="701"/>
      <c r="AE499" s="473"/>
      <c r="AF499" s="701"/>
      <c r="AG499" s="473"/>
      <c r="AH499" s="701"/>
      <c r="AI499" s="675">
        <v>5</v>
      </c>
      <c r="AJ499" s="701">
        <f t="shared" si="621"/>
        <v>23.80952380952381</v>
      </c>
      <c r="AK499" s="675">
        <v>7</v>
      </c>
      <c r="AL499" s="701">
        <f t="shared" si="622"/>
        <v>33.333333333333336</v>
      </c>
      <c r="AM499" s="675">
        <v>0</v>
      </c>
      <c r="AN499" s="701">
        <f t="shared" si="623"/>
        <v>0</v>
      </c>
      <c r="AO499" s="675">
        <v>9</v>
      </c>
      <c r="AP499" s="701">
        <f t="shared" si="624"/>
        <v>42.857142857142854</v>
      </c>
    </row>
    <row r="500" spans="1:42" x14ac:dyDescent="0.2">
      <c r="A500" s="805">
        <v>2</v>
      </c>
      <c r="B500" s="877"/>
      <c r="C500" s="48" t="s">
        <v>405</v>
      </c>
      <c r="D500" s="278">
        <v>1</v>
      </c>
      <c r="E500" s="278">
        <v>0</v>
      </c>
      <c r="F500" s="316">
        <v>11</v>
      </c>
      <c r="G500" s="322">
        <v>1</v>
      </c>
      <c r="H500" s="253">
        <f t="shared" si="625"/>
        <v>9.0909090909090917</v>
      </c>
      <c r="I500" s="322">
        <v>10</v>
      </c>
      <c r="J500" s="118">
        <f t="shared" ref="J500:J512" si="628">(100/F500)*I500</f>
        <v>90.909090909090921</v>
      </c>
      <c r="K500" s="316">
        <v>7</v>
      </c>
      <c r="L500" s="674">
        <f t="shared" si="626"/>
        <v>63.636363636363633</v>
      </c>
      <c r="M500" s="318">
        <v>4</v>
      </c>
      <c r="N500" s="674">
        <f t="shared" si="616"/>
        <v>36.363636363636367</v>
      </c>
      <c r="O500" s="316">
        <v>0</v>
      </c>
      <c r="P500" s="674">
        <f t="shared" si="617"/>
        <v>0</v>
      </c>
      <c r="Q500" s="318">
        <v>7</v>
      </c>
      <c r="R500" s="674">
        <f t="shared" si="618"/>
        <v>63.636363636363633</v>
      </c>
      <c r="S500" s="316">
        <v>4</v>
      </c>
      <c r="T500" s="674">
        <f t="shared" si="619"/>
        <v>36.363636363636367</v>
      </c>
      <c r="U500" s="316"/>
      <c r="V500" s="674"/>
      <c r="W500" s="316">
        <v>11</v>
      </c>
      <c r="X500" s="775">
        <v>100</v>
      </c>
      <c r="Y500" s="473"/>
      <c r="Z500" s="379"/>
      <c r="AA500" s="473"/>
      <c r="AB500" s="379"/>
      <c r="AC500" s="473"/>
      <c r="AD500" s="379"/>
      <c r="AE500" s="473"/>
      <c r="AF500" s="379"/>
      <c r="AG500" s="473"/>
      <c r="AH500" s="379"/>
      <c r="AI500" s="316">
        <v>4</v>
      </c>
      <c r="AJ500" s="674">
        <f t="shared" si="621"/>
        <v>36.363636363636367</v>
      </c>
      <c r="AK500" s="316">
        <v>0</v>
      </c>
      <c r="AL500" s="674">
        <f t="shared" si="622"/>
        <v>0</v>
      </c>
      <c r="AM500" s="316">
        <v>0</v>
      </c>
      <c r="AN500" s="674">
        <f t="shared" si="623"/>
        <v>0</v>
      </c>
      <c r="AO500" s="318">
        <f t="shared" ref="AO500:AO512" si="629">F500-AI500-AK500-AM500</f>
        <v>7</v>
      </c>
      <c r="AP500" s="674">
        <f t="shared" si="624"/>
        <v>63.636363636363633</v>
      </c>
    </row>
    <row r="501" spans="1:42" x14ac:dyDescent="0.2">
      <c r="A501" s="805">
        <v>3</v>
      </c>
      <c r="B501" s="877"/>
      <c r="C501" s="48" t="s">
        <v>406</v>
      </c>
      <c r="D501" s="278">
        <v>1</v>
      </c>
      <c r="E501" s="278">
        <v>0</v>
      </c>
      <c r="F501" s="316">
        <v>11</v>
      </c>
      <c r="G501" s="322"/>
      <c r="H501" s="253"/>
      <c r="I501" s="322">
        <v>11</v>
      </c>
      <c r="J501" s="118">
        <f t="shared" si="628"/>
        <v>100.00000000000001</v>
      </c>
      <c r="K501" s="316">
        <v>6</v>
      </c>
      <c r="L501" s="674">
        <f t="shared" si="626"/>
        <v>54.545454545454547</v>
      </c>
      <c r="M501" s="318">
        <f t="shared" si="627"/>
        <v>5</v>
      </c>
      <c r="N501" s="674">
        <f t="shared" si="616"/>
        <v>45.454545454545453</v>
      </c>
      <c r="O501" s="316">
        <v>0</v>
      </c>
      <c r="P501" s="674">
        <f t="shared" si="617"/>
        <v>0</v>
      </c>
      <c r="Q501" s="318">
        <v>10</v>
      </c>
      <c r="R501" s="674">
        <f t="shared" si="618"/>
        <v>90.909090909090907</v>
      </c>
      <c r="S501" s="316">
        <v>1</v>
      </c>
      <c r="T501" s="674">
        <f t="shared" si="619"/>
        <v>9.0909090909090917</v>
      </c>
      <c r="U501" s="316"/>
      <c r="V501" s="674"/>
      <c r="W501" s="316">
        <v>11</v>
      </c>
      <c r="X501" s="775">
        <v>100</v>
      </c>
      <c r="Y501" s="473"/>
      <c r="Z501" s="379"/>
      <c r="AA501" s="473"/>
      <c r="AB501" s="379"/>
      <c r="AC501" s="473"/>
      <c r="AD501" s="379"/>
      <c r="AE501" s="473"/>
      <c r="AF501" s="379"/>
      <c r="AG501" s="473"/>
      <c r="AH501" s="379"/>
      <c r="AI501" s="316">
        <v>3</v>
      </c>
      <c r="AJ501" s="674">
        <f t="shared" si="621"/>
        <v>27.272727272727273</v>
      </c>
      <c r="AK501" s="316">
        <v>1</v>
      </c>
      <c r="AL501" s="674">
        <f t="shared" si="622"/>
        <v>9.0909090909090917</v>
      </c>
      <c r="AM501" s="316">
        <v>1</v>
      </c>
      <c r="AN501" s="674">
        <f t="shared" si="623"/>
        <v>9.0909090909090917</v>
      </c>
      <c r="AO501" s="318">
        <f t="shared" si="629"/>
        <v>6</v>
      </c>
      <c r="AP501" s="674">
        <f t="shared" si="624"/>
        <v>54.545454545454547</v>
      </c>
    </row>
    <row r="502" spans="1:42" x14ac:dyDescent="0.2">
      <c r="A502" s="805">
        <v>4</v>
      </c>
      <c r="B502" s="877"/>
      <c r="C502" s="48" t="s">
        <v>407</v>
      </c>
      <c r="D502" s="278">
        <v>1</v>
      </c>
      <c r="E502" s="278">
        <v>0</v>
      </c>
      <c r="F502" s="322">
        <v>21</v>
      </c>
      <c r="G502" s="322"/>
      <c r="H502" s="253"/>
      <c r="I502" s="322">
        <v>21</v>
      </c>
      <c r="J502" s="118">
        <f t="shared" si="628"/>
        <v>100</v>
      </c>
      <c r="K502" s="473">
        <v>13</v>
      </c>
      <c r="L502" s="674">
        <f t="shared" si="626"/>
        <v>61.904761904761905</v>
      </c>
      <c r="M502" s="318">
        <f t="shared" si="627"/>
        <v>8</v>
      </c>
      <c r="N502" s="674">
        <f t="shared" si="616"/>
        <v>38.095238095238095</v>
      </c>
      <c r="O502" s="473">
        <v>3</v>
      </c>
      <c r="P502" s="674">
        <f t="shared" si="617"/>
        <v>14.285714285714286</v>
      </c>
      <c r="Q502" s="318">
        <f>F502-O502-S502-U502</f>
        <v>11</v>
      </c>
      <c r="R502" s="674">
        <f t="shared" si="618"/>
        <v>52.38095238095238</v>
      </c>
      <c r="S502" s="473">
        <v>7</v>
      </c>
      <c r="T502" s="674">
        <f t="shared" si="619"/>
        <v>33.333333333333336</v>
      </c>
      <c r="U502" s="473"/>
      <c r="V502" s="674"/>
      <c r="W502" s="473">
        <v>21</v>
      </c>
      <c r="X502" s="775">
        <v>100</v>
      </c>
      <c r="Y502" s="473"/>
      <c r="Z502" s="379"/>
      <c r="AA502" s="473"/>
      <c r="AB502" s="379"/>
      <c r="AC502" s="473"/>
      <c r="AD502" s="379"/>
      <c r="AE502" s="473"/>
      <c r="AF502" s="379"/>
      <c r="AG502" s="473"/>
      <c r="AH502" s="379"/>
      <c r="AI502" s="473">
        <v>1</v>
      </c>
      <c r="AJ502" s="674">
        <f t="shared" si="621"/>
        <v>4.7619047619047619</v>
      </c>
      <c r="AK502" s="473">
        <v>2</v>
      </c>
      <c r="AL502" s="674">
        <f t="shared" si="622"/>
        <v>9.5238095238095237</v>
      </c>
      <c r="AM502" s="473">
        <v>1</v>
      </c>
      <c r="AN502" s="674">
        <f t="shared" si="623"/>
        <v>4.7619047619047619</v>
      </c>
      <c r="AO502" s="318">
        <f t="shared" si="629"/>
        <v>17</v>
      </c>
      <c r="AP502" s="674">
        <f t="shared" si="624"/>
        <v>80.952380952380949</v>
      </c>
    </row>
    <row r="503" spans="1:42" x14ac:dyDescent="0.2">
      <c r="A503" s="805">
        <v>5</v>
      </c>
      <c r="B503" s="877"/>
      <c r="C503" s="48" t="s">
        <v>408</v>
      </c>
      <c r="D503" s="278">
        <v>1</v>
      </c>
      <c r="E503" s="278">
        <v>0</v>
      </c>
      <c r="F503" s="322">
        <v>11</v>
      </c>
      <c r="G503" s="322"/>
      <c r="H503" s="253"/>
      <c r="I503" s="322">
        <v>11</v>
      </c>
      <c r="J503" s="118">
        <f t="shared" si="628"/>
        <v>100.00000000000001</v>
      </c>
      <c r="K503" s="473">
        <v>7</v>
      </c>
      <c r="L503" s="674">
        <f t="shared" si="626"/>
        <v>63.636363636363633</v>
      </c>
      <c r="M503" s="318">
        <v>4</v>
      </c>
      <c r="N503" s="674">
        <f t="shared" si="616"/>
        <v>36.363636363636367</v>
      </c>
      <c r="O503" s="473">
        <v>1</v>
      </c>
      <c r="P503" s="674">
        <f t="shared" si="617"/>
        <v>9.0909090909090917</v>
      </c>
      <c r="Q503" s="318">
        <v>5</v>
      </c>
      <c r="R503" s="674">
        <f t="shared" si="618"/>
        <v>45.454545454545453</v>
      </c>
      <c r="S503" s="473">
        <v>3</v>
      </c>
      <c r="T503" s="674">
        <f t="shared" si="619"/>
        <v>27.272727272727273</v>
      </c>
      <c r="U503" s="473">
        <v>2</v>
      </c>
      <c r="V503" s="674">
        <f t="shared" si="620"/>
        <v>18.181818181818183</v>
      </c>
      <c r="W503" s="473">
        <v>11</v>
      </c>
      <c r="X503" s="775">
        <v>100</v>
      </c>
      <c r="Y503" s="473"/>
      <c r="Z503" s="379"/>
      <c r="AA503" s="473"/>
      <c r="AB503" s="379"/>
      <c r="AC503" s="473"/>
      <c r="AD503" s="379"/>
      <c r="AE503" s="473"/>
      <c r="AF503" s="379"/>
      <c r="AG503" s="473"/>
      <c r="AH503" s="379"/>
      <c r="AI503" s="473">
        <v>5</v>
      </c>
      <c r="AJ503" s="674">
        <f t="shared" si="621"/>
        <v>45.454545454545453</v>
      </c>
      <c r="AK503" s="473">
        <v>3</v>
      </c>
      <c r="AL503" s="674">
        <f t="shared" si="622"/>
        <v>27.272727272727273</v>
      </c>
      <c r="AM503" s="473">
        <v>0</v>
      </c>
      <c r="AN503" s="674">
        <f t="shared" si="623"/>
        <v>0</v>
      </c>
      <c r="AO503" s="318">
        <f t="shared" si="629"/>
        <v>3</v>
      </c>
      <c r="AP503" s="674">
        <f t="shared" si="624"/>
        <v>27.272727272727273</v>
      </c>
    </row>
    <row r="504" spans="1:42" x14ac:dyDescent="0.2">
      <c r="A504" s="805">
        <v>6</v>
      </c>
      <c r="B504" s="877"/>
      <c r="C504" s="48" t="s">
        <v>409</v>
      </c>
      <c r="D504" s="278">
        <v>1</v>
      </c>
      <c r="E504" s="278">
        <v>0</v>
      </c>
      <c r="F504" s="322">
        <v>21</v>
      </c>
      <c r="G504" s="322"/>
      <c r="H504" s="253"/>
      <c r="I504" s="322">
        <v>21</v>
      </c>
      <c r="J504" s="118">
        <f t="shared" si="628"/>
        <v>100</v>
      </c>
      <c r="K504" s="473">
        <v>12</v>
      </c>
      <c r="L504" s="674">
        <f t="shared" si="626"/>
        <v>57.142857142857146</v>
      </c>
      <c r="M504" s="318">
        <f t="shared" si="627"/>
        <v>9</v>
      </c>
      <c r="N504" s="674">
        <f t="shared" si="616"/>
        <v>42.857142857142854</v>
      </c>
      <c r="O504" s="473">
        <v>2</v>
      </c>
      <c r="P504" s="674">
        <f t="shared" si="617"/>
        <v>9.5238095238095237</v>
      </c>
      <c r="Q504" s="318">
        <v>9</v>
      </c>
      <c r="R504" s="674">
        <f t="shared" si="618"/>
        <v>42.857142857142854</v>
      </c>
      <c r="S504" s="473">
        <v>9</v>
      </c>
      <c r="T504" s="674">
        <f t="shared" si="619"/>
        <v>42.857142857142854</v>
      </c>
      <c r="U504" s="473">
        <v>1</v>
      </c>
      <c r="V504" s="674">
        <f t="shared" si="620"/>
        <v>4.7619047619047619</v>
      </c>
      <c r="W504" s="473">
        <v>21</v>
      </c>
      <c r="X504" s="775">
        <v>100</v>
      </c>
      <c r="Y504" s="473"/>
      <c r="Z504" s="379"/>
      <c r="AA504" s="473"/>
      <c r="AB504" s="379"/>
      <c r="AC504" s="473"/>
      <c r="AD504" s="379"/>
      <c r="AE504" s="473"/>
      <c r="AF504" s="379"/>
      <c r="AG504" s="473"/>
      <c r="AH504" s="379"/>
      <c r="AI504" s="473">
        <v>9</v>
      </c>
      <c r="AJ504" s="674">
        <f t="shared" si="621"/>
        <v>42.857142857142854</v>
      </c>
      <c r="AK504" s="473">
        <v>3</v>
      </c>
      <c r="AL504" s="674">
        <f t="shared" si="622"/>
        <v>14.285714285714286</v>
      </c>
      <c r="AM504" s="473">
        <v>1</v>
      </c>
      <c r="AN504" s="674">
        <f t="shared" si="623"/>
        <v>4.7619047619047619</v>
      </c>
      <c r="AO504" s="318">
        <f t="shared" si="629"/>
        <v>8</v>
      </c>
      <c r="AP504" s="674">
        <f t="shared" si="624"/>
        <v>38.095238095238095</v>
      </c>
    </row>
    <row r="505" spans="1:42" x14ac:dyDescent="0.2">
      <c r="A505" s="805">
        <v>7</v>
      </c>
      <c r="B505" s="877"/>
      <c r="C505" s="48" t="s">
        <v>410</v>
      </c>
      <c r="D505" s="278">
        <v>1</v>
      </c>
      <c r="E505" s="278">
        <v>0</v>
      </c>
      <c r="F505" s="322">
        <v>11</v>
      </c>
      <c r="G505" s="322"/>
      <c r="H505" s="253"/>
      <c r="I505" s="322">
        <v>11</v>
      </c>
      <c r="J505" s="118">
        <f t="shared" si="628"/>
        <v>100.00000000000001</v>
      </c>
      <c r="K505" s="473">
        <v>6</v>
      </c>
      <c r="L505" s="674">
        <f t="shared" si="626"/>
        <v>54.545454545454547</v>
      </c>
      <c r="M505" s="318">
        <f t="shared" si="627"/>
        <v>5</v>
      </c>
      <c r="N505" s="674">
        <f t="shared" si="616"/>
        <v>45.454545454545453</v>
      </c>
      <c r="O505" s="475">
        <v>2</v>
      </c>
      <c r="P505" s="674">
        <f t="shared" si="617"/>
        <v>18.181818181818183</v>
      </c>
      <c r="Q505" s="317">
        <v>6</v>
      </c>
      <c r="R505" s="674">
        <f t="shared" si="618"/>
        <v>54.545454545454547</v>
      </c>
      <c r="S505" s="475">
        <v>2</v>
      </c>
      <c r="T505" s="674">
        <f t="shared" si="619"/>
        <v>18.181818181818183</v>
      </c>
      <c r="U505" s="475">
        <v>1</v>
      </c>
      <c r="V505" s="674">
        <f t="shared" si="620"/>
        <v>9.0909090909090917</v>
      </c>
      <c r="W505" s="473">
        <v>11</v>
      </c>
      <c r="X505" s="775">
        <v>100</v>
      </c>
      <c r="Y505" s="473"/>
      <c r="Z505" s="379"/>
      <c r="AA505" s="473"/>
      <c r="AB505" s="379"/>
      <c r="AC505" s="473"/>
      <c r="AD505" s="379"/>
      <c r="AE505" s="473"/>
      <c r="AF505" s="379"/>
      <c r="AG505" s="473"/>
      <c r="AH505" s="379"/>
      <c r="AI505" s="473">
        <v>2</v>
      </c>
      <c r="AJ505" s="674">
        <f t="shared" si="621"/>
        <v>18.181818181818183</v>
      </c>
      <c r="AK505" s="473">
        <v>4</v>
      </c>
      <c r="AL505" s="674">
        <f t="shared" si="622"/>
        <v>36.363636363636367</v>
      </c>
      <c r="AM505" s="473">
        <v>0</v>
      </c>
      <c r="AN505" s="674">
        <f t="shared" si="623"/>
        <v>0</v>
      </c>
      <c r="AO505" s="318">
        <v>5</v>
      </c>
      <c r="AP505" s="674">
        <f t="shared" si="624"/>
        <v>45.454545454545453</v>
      </c>
    </row>
    <row r="506" spans="1:42" x14ac:dyDescent="0.2">
      <c r="A506" s="805">
        <v>8</v>
      </c>
      <c r="B506" s="877"/>
      <c r="C506" s="48" t="s">
        <v>583</v>
      </c>
      <c r="D506" s="278">
        <v>1</v>
      </c>
      <c r="E506" s="278">
        <v>0</v>
      </c>
      <c r="F506" s="322">
        <v>21</v>
      </c>
      <c r="G506" s="322">
        <v>2</v>
      </c>
      <c r="H506" s="253">
        <f t="shared" si="625"/>
        <v>9.5238095238095237</v>
      </c>
      <c r="I506" s="322">
        <v>19</v>
      </c>
      <c r="J506" s="118">
        <f t="shared" si="628"/>
        <v>90.476190476190482</v>
      </c>
      <c r="K506" s="473">
        <v>14</v>
      </c>
      <c r="L506" s="674">
        <f t="shared" si="626"/>
        <v>66.666666666666671</v>
      </c>
      <c r="M506" s="318">
        <v>7</v>
      </c>
      <c r="N506" s="674">
        <f t="shared" si="616"/>
        <v>33.333333333333336</v>
      </c>
      <c r="O506" s="473">
        <v>4</v>
      </c>
      <c r="P506" s="674">
        <f t="shared" si="617"/>
        <v>19.047619047619047</v>
      </c>
      <c r="Q506" s="318">
        <v>11</v>
      </c>
      <c r="R506" s="674">
        <f t="shared" si="618"/>
        <v>52.38095238095238</v>
      </c>
      <c r="S506" s="473">
        <v>6</v>
      </c>
      <c r="T506" s="674">
        <f t="shared" si="619"/>
        <v>28.571428571428573</v>
      </c>
      <c r="U506" s="473"/>
      <c r="V506" s="674"/>
      <c r="W506" s="473">
        <v>21</v>
      </c>
      <c r="X506" s="775">
        <v>100</v>
      </c>
      <c r="Y506" s="473"/>
      <c r="Z506" s="379"/>
      <c r="AA506" s="473"/>
      <c r="AB506" s="379"/>
      <c r="AC506" s="473"/>
      <c r="AD506" s="379"/>
      <c r="AE506" s="473"/>
      <c r="AF506" s="379"/>
      <c r="AG506" s="473"/>
      <c r="AH506" s="379"/>
      <c r="AI506" s="473">
        <v>3</v>
      </c>
      <c r="AJ506" s="674">
        <f t="shared" si="621"/>
        <v>14.285714285714286</v>
      </c>
      <c r="AK506" s="473">
        <v>1</v>
      </c>
      <c r="AL506" s="674">
        <f t="shared" si="622"/>
        <v>4.7619047619047619</v>
      </c>
      <c r="AM506" s="473">
        <v>0</v>
      </c>
      <c r="AN506" s="674">
        <f t="shared" si="623"/>
        <v>0</v>
      </c>
      <c r="AO506" s="318">
        <f t="shared" si="629"/>
        <v>17</v>
      </c>
      <c r="AP506" s="674">
        <f t="shared" si="624"/>
        <v>80.952380952380949</v>
      </c>
    </row>
    <row r="507" spans="1:42" x14ac:dyDescent="0.2">
      <c r="A507" s="805">
        <v>9</v>
      </c>
      <c r="B507" s="877"/>
      <c r="C507" s="48" t="s">
        <v>411</v>
      </c>
      <c r="D507" s="278">
        <v>1</v>
      </c>
      <c r="E507" s="278">
        <v>0</v>
      </c>
      <c r="F507" s="322">
        <v>21</v>
      </c>
      <c r="G507" s="322"/>
      <c r="H507" s="253"/>
      <c r="I507" s="322">
        <v>21</v>
      </c>
      <c r="J507" s="118">
        <f t="shared" si="628"/>
        <v>100</v>
      </c>
      <c r="K507" s="473">
        <v>12</v>
      </c>
      <c r="L507" s="674">
        <f t="shared" si="626"/>
        <v>57.142857142857146</v>
      </c>
      <c r="M507" s="318">
        <f t="shared" si="627"/>
        <v>9</v>
      </c>
      <c r="N507" s="674">
        <f t="shared" si="616"/>
        <v>42.857142857142854</v>
      </c>
      <c r="O507" s="473">
        <v>1</v>
      </c>
      <c r="P507" s="674">
        <f t="shared" si="617"/>
        <v>4.7619047619047619</v>
      </c>
      <c r="Q507" s="318">
        <v>11</v>
      </c>
      <c r="R507" s="674">
        <f t="shared" si="618"/>
        <v>52.38095238095238</v>
      </c>
      <c r="S507" s="473">
        <v>9</v>
      </c>
      <c r="T507" s="674">
        <f t="shared" si="619"/>
        <v>42.857142857142854</v>
      </c>
      <c r="U507" s="473"/>
      <c r="V507" s="674"/>
      <c r="W507" s="473">
        <v>21</v>
      </c>
      <c r="X507" s="775">
        <v>100</v>
      </c>
      <c r="Y507" s="473"/>
      <c r="Z507" s="379"/>
      <c r="AA507" s="473"/>
      <c r="AB507" s="379"/>
      <c r="AC507" s="473"/>
      <c r="AD507" s="379"/>
      <c r="AE507" s="473"/>
      <c r="AF507" s="379"/>
      <c r="AG507" s="473"/>
      <c r="AH507" s="379"/>
      <c r="AI507" s="473">
        <v>12</v>
      </c>
      <c r="AJ507" s="674">
        <f t="shared" si="621"/>
        <v>57.142857142857146</v>
      </c>
      <c r="AK507" s="473">
        <v>1</v>
      </c>
      <c r="AL507" s="674">
        <f t="shared" si="622"/>
        <v>4.7619047619047619</v>
      </c>
      <c r="AM507" s="473">
        <v>1</v>
      </c>
      <c r="AN507" s="674">
        <f t="shared" si="623"/>
        <v>4.7619047619047619</v>
      </c>
      <c r="AO507" s="318">
        <f t="shared" si="629"/>
        <v>7</v>
      </c>
      <c r="AP507" s="674">
        <f t="shared" si="624"/>
        <v>33.333333333333336</v>
      </c>
    </row>
    <row r="508" spans="1:42" x14ac:dyDescent="0.2">
      <c r="A508" s="805">
        <v>10</v>
      </c>
      <c r="B508" s="877"/>
      <c r="C508" s="48" t="s">
        <v>412</v>
      </c>
      <c r="D508" s="278">
        <v>1</v>
      </c>
      <c r="E508" s="278">
        <v>0</v>
      </c>
      <c r="F508" s="322">
        <v>21</v>
      </c>
      <c r="G508" s="322">
        <v>1</v>
      </c>
      <c r="H508" s="253">
        <f t="shared" si="625"/>
        <v>4.7619047619047619</v>
      </c>
      <c r="I508" s="322">
        <v>20</v>
      </c>
      <c r="J508" s="118">
        <f t="shared" si="628"/>
        <v>95.238095238095241</v>
      </c>
      <c r="K508" s="473">
        <v>13</v>
      </c>
      <c r="L508" s="674">
        <f t="shared" si="626"/>
        <v>61.904761904761905</v>
      </c>
      <c r="M508" s="318">
        <f t="shared" si="627"/>
        <v>8</v>
      </c>
      <c r="N508" s="674">
        <f t="shared" si="616"/>
        <v>38.095238095238095</v>
      </c>
      <c r="O508" s="473">
        <v>3</v>
      </c>
      <c r="P508" s="674">
        <f t="shared" si="617"/>
        <v>14.285714285714286</v>
      </c>
      <c r="Q508" s="318">
        <v>10</v>
      </c>
      <c r="R508" s="674">
        <f t="shared" si="618"/>
        <v>47.61904761904762</v>
      </c>
      <c r="S508" s="473">
        <v>7</v>
      </c>
      <c r="T508" s="674">
        <f t="shared" si="619"/>
        <v>33.333333333333336</v>
      </c>
      <c r="U508" s="473">
        <v>1</v>
      </c>
      <c r="V508" s="674">
        <f t="shared" si="620"/>
        <v>4.7619047619047619</v>
      </c>
      <c r="W508" s="473">
        <v>21</v>
      </c>
      <c r="X508" s="775">
        <v>100</v>
      </c>
      <c r="Y508" s="473"/>
      <c r="Z508" s="379"/>
      <c r="AA508" s="473"/>
      <c r="AB508" s="379"/>
      <c r="AC508" s="473"/>
      <c r="AD508" s="379"/>
      <c r="AE508" s="473"/>
      <c r="AF508" s="379"/>
      <c r="AG508" s="473"/>
      <c r="AH508" s="379"/>
      <c r="AI508" s="473">
        <v>6</v>
      </c>
      <c r="AJ508" s="674">
        <f t="shared" si="621"/>
        <v>28.571428571428573</v>
      </c>
      <c r="AK508" s="473">
        <v>2</v>
      </c>
      <c r="AL508" s="674">
        <f t="shared" si="622"/>
        <v>9.5238095238095237</v>
      </c>
      <c r="AM508" s="473">
        <v>1</v>
      </c>
      <c r="AN508" s="674">
        <f t="shared" si="623"/>
        <v>4.7619047619047619</v>
      </c>
      <c r="AO508" s="318">
        <f t="shared" si="629"/>
        <v>12</v>
      </c>
      <c r="AP508" s="674">
        <f t="shared" si="624"/>
        <v>57.142857142857146</v>
      </c>
    </row>
    <row r="509" spans="1:42" x14ac:dyDescent="0.2">
      <c r="A509" s="805">
        <v>11</v>
      </c>
      <c r="B509" s="877"/>
      <c r="C509" s="48" t="s">
        <v>413</v>
      </c>
      <c r="D509" s="278">
        <v>1</v>
      </c>
      <c r="E509" s="278">
        <v>0</v>
      </c>
      <c r="F509" s="322">
        <v>11</v>
      </c>
      <c r="G509" s="322"/>
      <c r="H509" s="253"/>
      <c r="I509" s="322">
        <v>11</v>
      </c>
      <c r="J509" s="118">
        <f t="shared" si="628"/>
        <v>100.00000000000001</v>
      </c>
      <c r="K509" s="473">
        <v>6</v>
      </c>
      <c r="L509" s="674">
        <f t="shared" si="626"/>
        <v>54.545454545454547</v>
      </c>
      <c r="M509" s="318">
        <v>5</v>
      </c>
      <c r="N509" s="674">
        <f t="shared" si="616"/>
        <v>45.454545454545453</v>
      </c>
      <c r="O509" s="473">
        <v>5</v>
      </c>
      <c r="P509" s="674">
        <f t="shared" si="617"/>
        <v>45.454545454545453</v>
      </c>
      <c r="Q509" s="318">
        <f>F509-O509-S509-U509</f>
        <v>4</v>
      </c>
      <c r="R509" s="674">
        <f t="shared" si="618"/>
        <v>36.363636363636367</v>
      </c>
      <c r="S509" s="473">
        <v>2</v>
      </c>
      <c r="T509" s="674">
        <f t="shared" si="619"/>
        <v>18.181818181818183</v>
      </c>
      <c r="U509" s="473"/>
      <c r="V509" s="674"/>
      <c r="W509" s="473">
        <v>11</v>
      </c>
      <c r="X509" s="775">
        <v>100</v>
      </c>
      <c r="Y509" s="473"/>
      <c r="Z509" s="379"/>
      <c r="AA509" s="473"/>
      <c r="AB509" s="379"/>
      <c r="AC509" s="473"/>
      <c r="AD509" s="379"/>
      <c r="AE509" s="473"/>
      <c r="AF509" s="379"/>
      <c r="AG509" s="473"/>
      <c r="AH509" s="379"/>
      <c r="AI509" s="473">
        <v>1</v>
      </c>
      <c r="AJ509" s="674">
        <f t="shared" si="621"/>
        <v>9.0909090909090917</v>
      </c>
      <c r="AK509" s="473">
        <v>2</v>
      </c>
      <c r="AL509" s="674">
        <f t="shared" si="622"/>
        <v>18.181818181818183</v>
      </c>
      <c r="AM509" s="473">
        <v>0</v>
      </c>
      <c r="AN509" s="674">
        <f t="shared" si="623"/>
        <v>0</v>
      </c>
      <c r="AO509" s="318">
        <f t="shared" si="629"/>
        <v>8</v>
      </c>
      <c r="AP509" s="674">
        <f t="shared" si="624"/>
        <v>72.727272727272734</v>
      </c>
    </row>
    <row r="510" spans="1:42" x14ac:dyDescent="0.2">
      <c r="A510" s="805">
        <v>12</v>
      </c>
      <c r="B510" s="877"/>
      <c r="C510" s="48" t="s">
        <v>414</v>
      </c>
      <c r="D510" s="278">
        <v>1</v>
      </c>
      <c r="E510" s="278">
        <v>0</v>
      </c>
      <c r="F510" s="322">
        <v>11</v>
      </c>
      <c r="G510" s="322">
        <v>2</v>
      </c>
      <c r="H510" s="253">
        <f t="shared" si="625"/>
        <v>18.181818181818183</v>
      </c>
      <c r="I510" s="322">
        <v>9</v>
      </c>
      <c r="J510" s="118">
        <f t="shared" si="628"/>
        <v>81.818181818181827</v>
      </c>
      <c r="K510" s="473">
        <v>6</v>
      </c>
      <c r="L510" s="674">
        <f t="shared" si="626"/>
        <v>54.545454545454547</v>
      </c>
      <c r="M510" s="318">
        <f t="shared" si="627"/>
        <v>5</v>
      </c>
      <c r="N510" s="674">
        <f t="shared" si="616"/>
        <v>45.454545454545453</v>
      </c>
      <c r="O510" s="473">
        <v>1</v>
      </c>
      <c r="P510" s="674">
        <f t="shared" si="617"/>
        <v>9.0909090909090917</v>
      </c>
      <c r="Q510" s="318">
        <v>7</v>
      </c>
      <c r="R510" s="674">
        <f t="shared" si="618"/>
        <v>63.636363636363633</v>
      </c>
      <c r="S510" s="473">
        <v>3</v>
      </c>
      <c r="T510" s="674">
        <f t="shared" si="619"/>
        <v>27.272727272727273</v>
      </c>
      <c r="U510" s="473"/>
      <c r="V510" s="674"/>
      <c r="W510" s="473">
        <v>11</v>
      </c>
      <c r="X510" s="775">
        <v>100</v>
      </c>
      <c r="Y510" s="473"/>
      <c r="Z510" s="379"/>
      <c r="AA510" s="473"/>
      <c r="AB510" s="379"/>
      <c r="AC510" s="473"/>
      <c r="AD510" s="379"/>
      <c r="AE510" s="473"/>
      <c r="AF510" s="379"/>
      <c r="AG510" s="473"/>
      <c r="AH510" s="379"/>
      <c r="AI510" s="473">
        <v>5</v>
      </c>
      <c r="AJ510" s="674">
        <f t="shared" si="621"/>
        <v>45.454545454545453</v>
      </c>
      <c r="AK510" s="473">
        <v>1</v>
      </c>
      <c r="AL510" s="674">
        <f t="shared" si="622"/>
        <v>9.0909090909090917</v>
      </c>
      <c r="AM510" s="473">
        <v>0</v>
      </c>
      <c r="AN510" s="674">
        <f t="shared" si="623"/>
        <v>0</v>
      </c>
      <c r="AO510" s="318">
        <f t="shared" si="629"/>
        <v>5</v>
      </c>
      <c r="AP510" s="674">
        <f t="shared" si="624"/>
        <v>45.454545454545453</v>
      </c>
    </row>
    <row r="511" spans="1:42" x14ac:dyDescent="0.2">
      <c r="A511" s="805">
        <v>13</v>
      </c>
      <c r="B511" s="877"/>
      <c r="C511" s="48" t="s">
        <v>415</v>
      </c>
      <c r="D511" s="278">
        <v>1</v>
      </c>
      <c r="E511" s="278">
        <v>0</v>
      </c>
      <c r="F511" s="322">
        <v>11</v>
      </c>
      <c r="G511" s="322"/>
      <c r="H511" s="253"/>
      <c r="I511" s="322">
        <v>11</v>
      </c>
      <c r="J511" s="118">
        <f t="shared" si="628"/>
        <v>100.00000000000001</v>
      </c>
      <c r="K511" s="473">
        <v>5</v>
      </c>
      <c r="L511" s="674">
        <f t="shared" si="626"/>
        <v>45.454545454545453</v>
      </c>
      <c r="M511" s="318">
        <f t="shared" si="627"/>
        <v>6</v>
      </c>
      <c r="N511" s="674">
        <f t="shared" si="616"/>
        <v>54.545454545454547</v>
      </c>
      <c r="O511" s="473">
        <v>2</v>
      </c>
      <c r="P511" s="674">
        <f t="shared" si="617"/>
        <v>18.181818181818183</v>
      </c>
      <c r="Q511" s="318">
        <v>7</v>
      </c>
      <c r="R511" s="674">
        <f t="shared" si="618"/>
        <v>63.636363636363633</v>
      </c>
      <c r="S511" s="473">
        <v>2</v>
      </c>
      <c r="T511" s="674">
        <f t="shared" si="619"/>
        <v>18.181818181818183</v>
      </c>
      <c r="U511" s="473"/>
      <c r="V511" s="674"/>
      <c r="W511" s="473">
        <v>11</v>
      </c>
      <c r="X511" s="775">
        <v>100</v>
      </c>
      <c r="Y511" s="473"/>
      <c r="Z511" s="379"/>
      <c r="AA511" s="473"/>
      <c r="AB511" s="379"/>
      <c r="AC511" s="473"/>
      <c r="AD511" s="379"/>
      <c r="AE511" s="473"/>
      <c r="AF511" s="379"/>
      <c r="AG511" s="473"/>
      <c r="AH511" s="379"/>
      <c r="AI511" s="473">
        <v>6</v>
      </c>
      <c r="AJ511" s="674">
        <f t="shared" si="621"/>
        <v>54.545454545454547</v>
      </c>
      <c r="AK511" s="473">
        <v>2</v>
      </c>
      <c r="AL511" s="674">
        <f t="shared" si="622"/>
        <v>18.181818181818183</v>
      </c>
      <c r="AM511" s="473">
        <v>0</v>
      </c>
      <c r="AN511" s="674">
        <f t="shared" si="623"/>
        <v>0</v>
      </c>
      <c r="AO511" s="318">
        <f t="shared" si="629"/>
        <v>3</v>
      </c>
      <c r="AP511" s="674">
        <f t="shared" si="624"/>
        <v>27.272727272727273</v>
      </c>
    </row>
    <row r="512" spans="1:42" x14ac:dyDescent="0.2">
      <c r="A512" s="805">
        <v>14</v>
      </c>
      <c r="B512" s="877"/>
      <c r="C512" s="48" t="s">
        <v>416</v>
      </c>
      <c r="D512" s="278">
        <v>1</v>
      </c>
      <c r="E512" s="278">
        <v>0</v>
      </c>
      <c r="F512" s="322">
        <v>21</v>
      </c>
      <c r="G512" s="322"/>
      <c r="H512" s="253"/>
      <c r="I512" s="322">
        <v>21</v>
      </c>
      <c r="J512" s="118">
        <f t="shared" si="628"/>
        <v>100</v>
      </c>
      <c r="K512" s="473">
        <v>13</v>
      </c>
      <c r="L512" s="674">
        <f t="shared" si="626"/>
        <v>61.904761904761905</v>
      </c>
      <c r="M512" s="318">
        <f t="shared" si="627"/>
        <v>8</v>
      </c>
      <c r="N512" s="674">
        <f t="shared" si="616"/>
        <v>38.095238095238095</v>
      </c>
      <c r="O512" s="473">
        <v>1</v>
      </c>
      <c r="P512" s="674">
        <f t="shared" si="617"/>
        <v>4.7619047619047619</v>
      </c>
      <c r="Q512" s="318">
        <v>12</v>
      </c>
      <c r="R512" s="674">
        <f t="shared" si="618"/>
        <v>57.142857142857146</v>
      </c>
      <c r="S512" s="473">
        <v>8</v>
      </c>
      <c r="T512" s="674">
        <f t="shared" si="619"/>
        <v>38.095238095238095</v>
      </c>
      <c r="U512" s="473"/>
      <c r="V512" s="674"/>
      <c r="W512" s="473">
        <v>21</v>
      </c>
      <c r="X512" s="775">
        <v>100</v>
      </c>
      <c r="Y512" s="473"/>
      <c r="Z512" s="379"/>
      <c r="AA512" s="473"/>
      <c r="AB512" s="379"/>
      <c r="AC512" s="473"/>
      <c r="AD512" s="379"/>
      <c r="AE512" s="473"/>
      <c r="AF512" s="379"/>
      <c r="AG512" s="473"/>
      <c r="AH512" s="379"/>
      <c r="AI512" s="473">
        <v>8</v>
      </c>
      <c r="AJ512" s="674">
        <f t="shared" si="621"/>
        <v>38.095238095238095</v>
      </c>
      <c r="AK512" s="473">
        <v>0</v>
      </c>
      <c r="AL512" s="674">
        <f t="shared" si="622"/>
        <v>0</v>
      </c>
      <c r="AM512" s="473">
        <v>0</v>
      </c>
      <c r="AN512" s="674">
        <f t="shared" si="623"/>
        <v>0</v>
      </c>
      <c r="AO512" s="318">
        <f t="shared" si="629"/>
        <v>13</v>
      </c>
      <c r="AP512" s="674">
        <f t="shared" si="624"/>
        <v>61.904761904761905</v>
      </c>
    </row>
    <row r="513" spans="1:42" x14ac:dyDescent="0.2">
      <c r="A513" s="323"/>
      <c r="B513" s="324" t="s">
        <v>104</v>
      </c>
      <c r="C513" s="324">
        <v>8</v>
      </c>
      <c r="D513" s="27">
        <f t="shared" ref="D513:I513" si="630">SUM(D514:D521)</f>
        <v>8</v>
      </c>
      <c r="E513" s="27">
        <f t="shared" si="630"/>
        <v>0</v>
      </c>
      <c r="F513" s="27">
        <f t="shared" si="630"/>
        <v>188</v>
      </c>
      <c r="G513" s="27">
        <f t="shared" si="630"/>
        <v>0</v>
      </c>
      <c r="H513" s="62">
        <f t="shared" si="630"/>
        <v>0</v>
      </c>
      <c r="I513" s="27">
        <f t="shared" si="630"/>
        <v>188</v>
      </c>
      <c r="J513" s="62">
        <f>I513/F513*100</f>
        <v>100</v>
      </c>
      <c r="K513" s="27">
        <v>111</v>
      </c>
      <c r="L513" s="62">
        <f>K513*100/F513</f>
        <v>59.042553191489361</v>
      </c>
      <c r="M513" s="27">
        <v>77</v>
      </c>
      <c r="N513" s="62">
        <f>M513*100/F513</f>
        <v>40.957446808510639</v>
      </c>
      <c r="O513" s="27">
        <v>9</v>
      </c>
      <c r="P513" s="62">
        <f>O513*100/F513</f>
        <v>4.7872340425531918</v>
      </c>
      <c r="Q513" s="27">
        <v>86</v>
      </c>
      <c r="R513" s="62">
        <f>Q513*100/F513</f>
        <v>45.744680851063826</v>
      </c>
      <c r="S513" s="27">
        <v>74</v>
      </c>
      <c r="T513" s="62">
        <f>S513*100/F513</f>
        <v>39.361702127659576</v>
      </c>
      <c r="U513" s="27">
        <v>19</v>
      </c>
      <c r="V513" s="62">
        <f>U513*100/F513</f>
        <v>10.106382978723405</v>
      </c>
      <c r="W513" s="27">
        <v>89</v>
      </c>
      <c r="X513" s="653">
        <f>W513*100/F513</f>
        <v>47.340425531914896</v>
      </c>
      <c r="Y513" s="27"/>
      <c r="Z513" s="62"/>
      <c r="AA513" s="27">
        <v>98</v>
      </c>
      <c r="AB513" s="653">
        <f>AA513*100/F513</f>
        <v>52.127659574468083</v>
      </c>
      <c r="AC513" s="27">
        <v>1</v>
      </c>
      <c r="AD513" s="653">
        <f>AC513*100/F513</f>
        <v>0.53191489361702127</v>
      </c>
      <c r="AE513" s="27"/>
      <c r="AF513" s="62"/>
      <c r="AG513" s="27"/>
      <c r="AH513" s="62"/>
      <c r="AI513" s="27">
        <v>55</v>
      </c>
      <c r="AJ513" s="653">
        <f>AI513*100/F513</f>
        <v>29.25531914893617</v>
      </c>
      <c r="AK513" s="649">
        <v>22</v>
      </c>
      <c r="AL513" s="653">
        <f>AK513*100/F513</f>
        <v>11.702127659574469</v>
      </c>
      <c r="AM513" s="649">
        <v>1</v>
      </c>
      <c r="AN513" s="653">
        <f>AM513*100/F513</f>
        <v>0.53191489361702127</v>
      </c>
      <c r="AO513" s="649">
        <f t="shared" ref="AO513" si="631">SUM(AO514:AO521)</f>
        <v>110</v>
      </c>
      <c r="AP513" s="653">
        <f>AO513*100/F513</f>
        <v>58.51063829787234</v>
      </c>
    </row>
    <row r="514" spans="1:42" x14ac:dyDescent="0.2">
      <c r="A514" s="777">
        <v>1</v>
      </c>
      <c r="B514" s="878" t="s">
        <v>417</v>
      </c>
      <c r="C514" s="26" t="s">
        <v>418</v>
      </c>
      <c r="D514" s="140">
        <v>1</v>
      </c>
      <c r="E514" s="140">
        <v>0</v>
      </c>
      <c r="F514" s="63">
        <v>21</v>
      </c>
      <c r="G514" s="63">
        <v>0</v>
      </c>
      <c r="H514" s="91">
        <f>G514/F514*100</f>
        <v>0</v>
      </c>
      <c r="I514" s="63">
        <f>F514</f>
        <v>21</v>
      </c>
      <c r="J514" s="91">
        <f>I514/F514*100</f>
        <v>100</v>
      </c>
      <c r="K514" s="654">
        <v>13</v>
      </c>
      <c r="L514" s="656">
        <f t="shared" ref="L514:L521" si="632">K514*100/F514</f>
        <v>61.904761904761905</v>
      </c>
      <c r="M514" s="654">
        <v>8</v>
      </c>
      <c r="N514" s="656">
        <f t="shared" ref="N514:N520" si="633">M514*100/F514</f>
        <v>38.095238095238095</v>
      </c>
      <c r="O514" s="654">
        <v>1</v>
      </c>
      <c r="P514" s="656">
        <f t="shared" ref="P514:P521" si="634">O514*100/F514</f>
        <v>4.7619047619047619</v>
      </c>
      <c r="Q514" s="654">
        <v>10</v>
      </c>
      <c r="R514" s="656">
        <f t="shared" ref="R514:R521" si="635">Q514*100/F514</f>
        <v>47.61904761904762</v>
      </c>
      <c r="S514" s="654">
        <v>9</v>
      </c>
      <c r="T514" s="656">
        <f t="shared" ref="T514:T521" si="636">S514*100/F514</f>
        <v>42.857142857142854</v>
      </c>
      <c r="U514" s="654">
        <v>1</v>
      </c>
      <c r="V514" s="656">
        <f t="shared" ref="V514:V520" si="637">U514*100/F514</f>
        <v>4.7619047619047619</v>
      </c>
      <c r="W514" s="654">
        <v>21</v>
      </c>
      <c r="X514" s="656">
        <f t="shared" ref="X514:X521" si="638">W514*100/F514</f>
        <v>100</v>
      </c>
      <c r="Y514" s="63"/>
      <c r="Z514" s="91"/>
      <c r="AA514" s="654"/>
      <c r="AB514" s="656"/>
      <c r="AC514" s="63"/>
      <c r="AD514" s="91"/>
      <c r="AE514" s="95"/>
      <c r="AF514" s="91"/>
      <c r="AG514" s="94"/>
      <c r="AH514" s="91"/>
      <c r="AI514" s="654">
        <v>3</v>
      </c>
      <c r="AJ514" s="91">
        <f>AI514*100/F514</f>
        <v>14.285714285714286</v>
      </c>
      <c r="AK514" s="654">
        <v>3</v>
      </c>
      <c r="AL514" s="91">
        <f>AK514*100/F514</f>
        <v>14.285714285714286</v>
      </c>
      <c r="AM514" s="654"/>
      <c r="AN514" s="91"/>
      <c r="AO514" s="654">
        <v>15</v>
      </c>
      <c r="AP514" s="91">
        <f>AO514*100/F514</f>
        <v>71.428571428571431</v>
      </c>
    </row>
    <row r="515" spans="1:42" x14ac:dyDescent="0.2">
      <c r="A515" s="777">
        <v>2</v>
      </c>
      <c r="B515" s="878"/>
      <c r="C515" s="26" t="s">
        <v>419</v>
      </c>
      <c r="D515" s="140">
        <v>1</v>
      </c>
      <c r="E515" s="63">
        <v>0</v>
      </c>
      <c r="F515" s="63">
        <v>21</v>
      </c>
      <c r="G515" s="63">
        <v>0</v>
      </c>
      <c r="H515" s="91">
        <f t="shared" ref="H515:H521" si="639">G515/F515*100</f>
        <v>0</v>
      </c>
      <c r="I515" s="63">
        <f t="shared" ref="I515:I521" si="640">F515</f>
        <v>21</v>
      </c>
      <c r="J515" s="91">
        <f t="shared" ref="J515:J521" si="641">I515/F515*100</f>
        <v>100</v>
      </c>
      <c r="K515" s="654">
        <v>13</v>
      </c>
      <c r="L515" s="656">
        <f t="shared" si="632"/>
        <v>61.904761904761905</v>
      </c>
      <c r="M515" s="654">
        <v>8</v>
      </c>
      <c r="N515" s="656">
        <f t="shared" si="633"/>
        <v>38.095238095238095</v>
      </c>
      <c r="O515" s="654">
        <v>2</v>
      </c>
      <c r="P515" s="656">
        <f t="shared" si="634"/>
        <v>9.5238095238095237</v>
      </c>
      <c r="Q515" s="654">
        <v>10</v>
      </c>
      <c r="R515" s="656">
        <f t="shared" si="635"/>
        <v>47.61904761904762</v>
      </c>
      <c r="S515" s="654">
        <v>6</v>
      </c>
      <c r="T515" s="656">
        <f t="shared" si="636"/>
        <v>28.571428571428573</v>
      </c>
      <c r="U515" s="654">
        <v>3</v>
      </c>
      <c r="V515" s="656">
        <f t="shared" si="637"/>
        <v>14.285714285714286</v>
      </c>
      <c r="W515" s="654">
        <v>21</v>
      </c>
      <c r="X515" s="656">
        <f t="shared" si="638"/>
        <v>100</v>
      </c>
      <c r="Y515" s="63"/>
      <c r="Z515" s="91"/>
      <c r="AA515" s="654"/>
      <c r="AB515" s="656"/>
      <c r="AC515" s="63"/>
      <c r="AD515" s="91"/>
      <c r="AE515" s="63"/>
      <c r="AF515" s="91"/>
      <c r="AG515" s="94"/>
      <c r="AH515" s="91"/>
      <c r="AI515" s="654">
        <v>5</v>
      </c>
      <c r="AJ515" s="656">
        <f t="shared" ref="AJ515:AJ521" si="642">AI515*100/F515</f>
        <v>23.80952380952381</v>
      </c>
      <c r="AK515" s="654">
        <v>2</v>
      </c>
      <c r="AL515" s="656">
        <f t="shared" ref="AL515:AL520" si="643">AK515*100/F515</f>
        <v>9.5238095238095237</v>
      </c>
      <c r="AM515" s="654"/>
      <c r="AN515" s="91"/>
      <c r="AO515" s="654">
        <v>14</v>
      </c>
      <c r="AP515" s="656">
        <f t="shared" ref="AP515:AP521" si="644">AO515*100/F515</f>
        <v>66.666666666666671</v>
      </c>
    </row>
    <row r="516" spans="1:42" x14ac:dyDescent="0.2">
      <c r="A516" s="777">
        <v>3</v>
      </c>
      <c r="B516" s="878"/>
      <c r="C516" s="26" t="s">
        <v>420</v>
      </c>
      <c r="D516" s="140">
        <v>1</v>
      </c>
      <c r="E516" s="63">
        <v>0</v>
      </c>
      <c r="F516" s="63">
        <v>21</v>
      </c>
      <c r="G516" s="63">
        <v>0</v>
      </c>
      <c r="H516" s="91">
        <f t="shared" si="639"/>
        <v>0</v>
      </c>
      <c r="I516" s="63">
        <f t="shared" si="640"/>
        <v>21</v>
      </c>
      <c r="J516" s="91">
        <f t="shared" si="641"/>
        <v>100</v>
      </c>
      <c r="K516" s="654">
        <v>13</v>
      </c>
      <c r="L516" s="656">
        <f t="shared" si="632"/>
        <v>61.904761904761905</v>
      </c>
      <c r="M516" s="654">
        <v>8</v>
      </c>
      <c r="N516" s="656">
        <f t="shared" si="633"/>
        <v>38.095238095238095</v>
      </c>
      <c r="O516" s="654"/>
      <c r="P516" s="656"/>
      <c r="Q516" s="654">
        <v>9</v>
      </c>
      <c r="R516" s="656">
        <f t="shared" si="635"/>
        <v>42.857142857142854</v>
      </c>
      <c r="S516" s="654">
        <v>9</v>
      </c>
      <c r="T516" s="656">
        <f t="shared" si="636"/>
        <v>42.857142857142854</v>
      </c>
      <c r="U516" s="654">
        <v>3</v>
      </c>
      <c r="V516" s="656">
        <f t="shared" si="637"/>
        <v>14.285714285714286</v>
      </c>
      <c r="W516" s="654">
        <v>6</v>
      </c>
      <c r="X516" s="656">
        <f t="shared" si="638"/>
        <v>28.571428571428573</v>
      </c>
      <c r="Y516" s="63"/>
      <c r="Z516" s="91"/>
      <c r="AA516" s="654">
        <v>14</v>
      </c>
      <c r="AB516" s="656">
        <f t="shared" ref="AB516:AB520" si="645">AA516*100/F516</f>
        <v>66.666666666666671</v>
      </c>
      <c r="AC516" s="63">
        <v>1</v>
      </c>
      <c r="AD516" s="91">
        <f>AC516*100/F516</f>
        <v>4.7619047619047619</v>
      </c>
      <c r="AE516" s="63"/>
      <c r="AF516" s="91"/>
      <c r="AG516" s="94"/>
      <c r="AH516" s="91"/>
      <c r="AI516" s="654">
        <v>9</v>
      </c>
      <c r="AJ516" s="656">
        <f t="shared" si="642"/>
        <v>42.857142857142854</v>
      </c>
      <c r="AK516" s="654">
        <v>1</v>
      </c>
      <c r="AL516" s="656">
        <f t="shared" si="643"/>
        <v>4.7619047619047619</v>
      </c>
      <c r="AM516" s="654"/>
      <c r="AN516" s="91"/>
      <c r="AO516" s="654">
        <v>11</v>
      </c>
      <c r="AP516" s="656">
        <f t="shared" si="644"/>
        <v>52.38095238095238</v>
      </c>
    </row>
    <row r="517" spans="1:42" x14ac:dyDescent="0.2">
      <c r="A517" s="777">
        <v>4</v>
      </c>
      <c r="B517" s="878"/>
      <c r="C517" s="26" t="s">
        <v>421</v>
      </c>
      <c r="D517" s="140">
        <v>1</v>
      </c>
      <c r="E517" s="63">
        <v>0</v>
      </c>
      <c r="F517" s="63">
        <v>31</v>
      </c>
      <c r="G517" s="63">
        <v>0</v>
      </c>
      <c r="H517" s="91">
        <f t="shared" si="639"/>
        <v>0</v>
      </c>
      <c r="I517" s="63">
        <f t="shared" si="640"/>
        <v>31</v>
      </c>
      <c r="J517" s="91">
        <f t="shared" si="641"/>
        <v>100</v>
      </c>
      <c r="K517" s="654">
        <v>18</v>
      </c>
      <c r="L517" s="656">
        <f t="shared" si="632"/>
        <v>58.064516129032256</v>
      </c>
      <c r="M517" s="654">
        <v>13</v>
      </c>
      <c r="N517" s="656">
        <f t="shared" si="633"/>
        <v>41.935483870967744</v>
      </c>
      <c r="O517" s="654">
        <v>3</v>
      </c>
      <c r="P517" s="656">
        <f t="shared" si="634"/>
        <v>9.67741935483871</v>
      </c>
      <c r="Q517" s="654">
        <v>13</v>
      </c>
      <c r="R517" s="656">
        <f t="shared" si="635"/>
        <v>41.935483870967744</v>
      </c>
      <c r="S517" s="654">
        <v>13</v>
      </c>
      <c r="T517" s="656">
        <f t="shared" si="636"/>
        <v>41.935483870967744</v>
      </c>
      <c r="U517" s="654">
        <v>2</v>
      </c>
      <c r="V517" s="656">
        <f t="shared" si="637"/>
        <v>6.4516129032258061</v>
      </c>
      <c r="W517" s="654">
        <v>4</v>
      </c>
      <c r="X517" s="656">
        <f t="shared" si="638"/>
        <v>12.903225806451612</v>
      </c>
      <c r="Y517" s="63"/>
      <c r="Z517" s="91"/>
      <c r="AA517" s="654">
        <v>27</v>
      </c>
      <c r="AB517" s="656">
        <f t="shared" si="645"/>
        <v>87.096774193548384</v>
      </c>
      <c r="AC517" s="63"/>
      <c r="AD517" s="91"/>
      <c r="AE517" s="63"/>
      <c r="AF517" s="91"/>
      <c r="AG517" s="94"/>
      <c r="AH517" s="91"/>
      <c r="AI517" s="654">
        <v>10</v>
      </c>
      <c r="AJ517" s="656">
        <f t="shared" si="642"/>
        <v>32.258064516129032</v>
      </c>
      <c r="AK517" s="654">
        <v>7</v>
      </c>
      <c r="AL517" s="656">
        <f t="shared" si="643"/>
        <v>22.580645161290324</v>
      </c>
      <c r="AM517" s="654">
        <v>1</v>
      </c>
      <c r="AN517" s="91">
        <f>AM517*100/F517</f>
        <v>3.225806451612903</v>
      </c>
      <c r="AO517" s="654">
        <v>13</v>
      </c>
      <c r="AP517" s="656">
        <f t="shared" si="644"/>
        <v>41.935483870967744</v>
      </c>
    </row>
    <row r="518" spans="1:42" x14ac:dyDescent="0.2">
      <c r="A518" s="777">
        <v>5</v>
      </c>
      <c r="B518" s="878"/>
      <c r="C518" s="26" t="s">
        <v>422</v>
      </c>
      <c r="D518" s="140">
        <v>1</v>
      </c>
      <c r="E518" s="63">
        <v>0</v>
      </c>
      <c r="F518" s="63">
        <v>21</v>
      </c>
      <c r="G518" s="63">
        <v>0</v>
      </c>
      <c r="H518" s="91">
        <f t="shared" si="639"/>
        <v>0</v>
      </c>
      <c r="I518" s="63">
        <f t="shared" si="640"/>
        <v>21</v>
      </c>
      <c r="J518" s="91">
        <f t="shared" si="641"/>
        <v>100</v>
      </c>
      <c r="K518" s="654">
        <v>12</v>
      </c>
      <c r="L518" s="656">
        <f t="shared" si="632"/>
        <v>57.142857142857146</v>
      </c>
      <c r="M518" s="654">
        <v>9</v>
      </c>
      <c r="N518" s="656">
        <f t="shared" si="633"/>
        <v>42.857142857142854</v>
      </c>
      <c r="O518" s="654"/>
      <c r="P518" s="656"/>
      <c r="Q518" s="654">
        <v>12</v>
      </c>
      <c r="R518" s="656">
        <f t="shared" si="635"/>
        <v>57.142857142857146</v>
      </c>
      <c r="S518" s="654">
        <v>8</v>
      </c>
      <c r="T518" s="656">
        <f t="shared" si="636"/>
        <v>38.095238095238095</v>
      </c>
      <c r="U518" s="654">
        <v>1</v>
      </c>
      <c r="V518" s="656">
        <f t="shared" si="637"/>
        <v>4.7619047619047619</v>
      </c>
      <c r="W518" s="654">
        <v>0</v>
      </c>
      <c r="X518" s="656">
        <f t="shared" si="638"/>
        <v>0</v>
      </c>
      <c r="Y518" s="63"/>
      <c r="Z518" s="91"/>
      <c r="AA518" s="654">
        <v>21</v>
      </c>
      <c r="AB518" s="656">
        <f t="shared" si="645"/>
        <v>100</v>
      </c>
      <c r="AC518" s="63"/>
      <c r="AD518" s="91"/>
      <c r="AE518" s="95"/>
      <c r="AF518" s="91"/>
      <c r="AG518" s="94"/>
      <c r="AH518" s="91"/>
      <c r="AI518" s="654">
        <v>4</v>
      </c>
      <c r="AJ518" s="656">
        <f t="shared" si="642"/>
        <v>19.047619047619047</v>
      </c>
      <c r="AK518" s="654">
        <v>1</v>
      </c>
      <c r="AL518" s="656">
        <f t="shared" si="643"/>
        <v>4.7619047619047619</v>
      </c>
      <c r="AM518" s="654"/>
      <c r="AN518" s="91"/>
      <c r="AO518" s="654">
        <v>16</v>
      </c>
      <c r="AP518" s="656">
        <f t="shared" si="644"/>
        <v>76.19047619047619</v>
      </c>
    </row>
    <row r="519" spans="1:42" x14ac:dyDescent="0.2">
      <c r="A519" s="777">
        <v>6</v>
      </c>
      <c r="B519" s="878"/>
      <c r="C519" s="26" t="s">
        <v>423</v>
      </c>
      <c r="D519" s="140">
        <v>1</v>
      </c>
      <c r="E519" s="63">
        <v>0</v>
      </c>
      <c r="F519" s="63">
        <v>31</v>
      </c>
      <c r="G519" s="63">
        <v>0</v>
      </c>
      <c r="H519" s="91">
        <f t="shared" si="639"/>
        <v>0</v>
      </c>
      <c r="I519" s="63">
        <f t="shared" si="640"/>
        <v>31</v>
      </c>
      <c r="J519" s="91">
        <f t="shared" si="641"/>
        <v>100</v>
      </c>
      <c r="K519" s="654">
        <v>17</v>
      </c>
      <c r="L519" s="656">
        <f t="shared" si="632"/>
        <v>54.838709677419352</v>
      </c>
      <c r="M519" s="654">
        <v>14</v>
      </c>
      <c r="N519" s="656">
        <f t="shared" si="633"/>
        <v>45.161290322580648</v>
      </c>
      <c r="O519" s="654"/>
      <c r="P519" s="656"/>
      <c r="Q519" s="654">
        <v>11</v>
      </c>
      <c r="R519" s="656">
        <f t="shared" si="635"/>
        <v>35.483870967741936</v>
      </c>
      <c r="S519" s="654">
        <v>15</v>
      </c>
      <c r="T519" s="656">
        <f t="shared" si="636"/>
        <v>48.387096774193552</v>
      </c>
      <c r="U519" s="654">
        <v>5</v>
      </c>
      <c r="V519" s="656">
        <f t="shared" si="637"/>
        <v>16.129032258064516</v>
      </c>
      <c r="W519" s="654">
        <v>11</v>
      </c>
      <c r="X519" s="656">
        <f t="shared" si="638"/>
        <v>35.483870967741936</v>
      </c>
      <c r="Y519" s="63"/>
      <c r="Z519" s="91"/>
      <c r="AA519" s="654">
        <v>20</v>
      </c>
      <c r="AB519" s="656">
        <f t="shared" si="645"/>
        <v>64.516129032258064</v>
      </c>
      <c r="AC519" s="63"/>
      <c r="AD519" s="91"/>
      <c r="AE519" s="63"/>
      <c r="AF519" s="91"/>
      <c r="AG519" s="94"/>
      <c r="AH519" s="91"/>
      <c r="AI519" s="654">
        <v>12</v>
      </c>
      <c r="AJ519" s="656">
        <f t="shared" si="642"/>
        <v>38.70967741935484</v>
      </c>
      <c r="AK519" s="654">
        <v>3</v>
      </c>
      <c r="AL519" s="656">
        <f t="shared" si="643"/>
        <v>9.67741935483871</v>
      </c>
      <c r="AM519" s="654"/>
      <c r="AN519" s="91"/>
      <c r="AO519" s="654">
        <v>16</v>
      </c>
      <c r="AP519" s="656">
        <f t="shared" si="644"/>
        <v>51.612903225806448</v>
      </c>
    </row>
    <row r="520" spans="1:42" x14ac:dyDescent="0.2">
      <c r="A520" s="777">
        <v>7</v>
      </c>
      <c r="B520" s="878"/>
      <c r="C520" s="26" t="s">
        <v>424</v>
      </c>
      <c r="D520" s="140">
        <v>1</v>
      </c>
      <c r="E520" s="63">
        <v>0</v>
      </c>
      <c r="F520" s="63">
        <v>21</v>
      </c>
      <c r="G520" s="63">
        <v>0</v>
      </c>
      <c r="H520" s="91">
        <f t="shared" si="639"/>
        <v>0</v>
      </c>
      <c r="I520" s="63">
        <f t="shared" si="640"/>
        <v>21</v>
      </c>
      <c r="J520" s="91">
        <f t="shared" si="641"/>
        <v>100</v>
      </c>
      <c r="K520" s="654">
        <v>13</v>
      </c>
      <c r="L520" s="656">
        <f t="shared" si="632"/>
        <v>61.904761904761905</v>
      </c>
      <c r="M520" s="654">
        <v>8</v>
      </c>
      <c r="N520" s="656">
        <f t="shared" si="633"/>
        <v>38.095238095238095</v>
      </c>
      <c r="O520" s="654">
        <v>1</v>
      </c>
      <c r="P520" s="656">
        <f t="shared" si="634"/>
        <v>4.7619047619047619</v>
      </c>
      <c r="Q520" s="654">
        <v>12</v>
      </c>
      <c r="R520" s="656">
        <f t="shared" si="635"/>
        <v>57.142857142857146</v>
      </c>
      <c r="S520" s="654">
        <v>6</v>
      </c>
      <c r="T520" s="656">
        <f t="shared" si="636"/>
        <v>28.571428571428573</v>
      </c>
      <c r="U520" s="654">
        <v>2</v>
      </c>
      <c r="V520" s="656">
        <f t="shared" si="637"/>
        <v>9.5238095238095237</v>
      </c>
      <c r="W520" s="654">
        <v>5</v>
      </c>
      <c r="X520" s="656">
        <f t="shared" si="638"/>
        <v>23.80952380952381</v>
      </c>
      <c r="Y520" s="63"/>
      <c r="Z520" s="91"/>
      <c r="AA520" s="654">
        <v>16</v>
      </c>
      <c r="AB520" s="656">
        <f t="shared" si="645"/>
        <v>76.19047619047619</v>
      </c>
      <c r="AC520" s="63"/>
      <c r="AD520" s="91"/>
      <c r="AE520" s="63"/>
      <c r="AF520" s="91"/>
      <c r="AG520" s="94"/>
      <c r="AH520" s="91"/>
      <c r="AI520" s="654">
        <v>5</v>
      </c>
      <c r="AJ520" s="656">
        <f t="shared" si="642"/>
        <v>23.80952380952381</v>
      </c>
      <c r="AK520" s="654">
        <v>5</v>
      </c>
      <c r="AL520" s="656">
        <f t="shared" si="643"/>
        <v>23.80952380952381</v>
      </c>
      <c r="AM520" s="654"/>
      <c r="AN520" s="91"/>
      <c r="AO520" s="654">
        <v>11</v>
      </c>
      <c r="AP520" s="656">
        <f t="shared" si="644"/>
        <v>52.38095238095238</v>
      </c>
    </row>
    <row r="521" spans="1:42" x14ac:dyDescent="0.2">
      <c r="A521" s="777">
        <v>8</v>
      </c>
      <c r="B521" s="878"/>
      <c r="C521" s="26" t="s">
        <v>425</v>
      </c>
      <c r="D521" s="140">
        <v>1</v>
      </c>
      <c r="E521" s="63">
        <v>0</v>
      </c>
      <c r="F521" s="63">
        <v>21</v>
      </c>
      <c r="G521" s="63">
        <v>0</v>
      </c>
      <c r="H521" s="91">
        <f t="shared" si="639"/>
        <v>0</v>
      </c>
      <c r="I521" s="63">
        <f t="shared" si="640"/>
        <v>21</v>
      </c>
      <c r="J521" s="91">
        <f t="shared" si="641"/>
        <v>100</v>
      </c>
      <c r="K521" s="654">
        <v>12</v>
      </c>
      <c r="L521" s="656">
        <f t="shared" si="632"/>
        <v>57.142857142857146</v>
      </c>
      <c r="M521" s="654">
        <v>9</v>
      </c>
      <c r="N521" s="656">
        <f>M521*100/F521</f>
        <v>42.857142857142854</v>
      </c>
      <c r="O521" s="654">
        <v>2</v>
      </c>
      <c r="P521" s="656">
        <f t="shared" si="634"/>
        <v>9.5238095238095237</v>
      </c>
      <c r="Q521" s="654">
        <v>9</v>
      </c>
      <c r="R521" s="656">
        <f t="shared" si="635"/>
        <v>42.857142857142854</v>
      </c>
      <c r="S521" s="654">
        <v>8</v>
      </c>
      <c r="T521" s="656">
        <f t="shared" si="636"/>
        <v>38.095238095238095</v>
      </c>
      <c r="U521" s="654">
        <v>2</v>
      </c>
      <c r="V521" s="656">
        <f>U521*100/F521</f>
        <v>9.5238095238095237</v>
      </c>
      <c r="W521" s="654">
        <v>21</v>
      </c>
      <c r="X521" s="656">
        <f t="shared" si="638"/>
        <v>100</v>
      </c>
      <c r="Y521" s="63"/>
      <c r="Z521" s="91"/>
      <c r="AA521" s="654"/>
      <c r="AB521" s="656"/>
      <c r="AC521" s="63"/>
      <c r="AD521" s="91"/>
      <c r="AE521" s="63"/>
      <c r="AF521" s="91"/>
      <c r="AG521" s="94"/>
      <c r="AH521" s="91"/>
      <c r="AI521" s="654">
        <v>7</v>
      </c>
      <c r="AJ521" s="656">
        <f t="shared" si="642"/>
        <v>33.333333333333336</v>
      </c>
      <c r="AK521" s="654"/>
      <c r="AL521" s="656"/>
      <c r="AM521" s="654"/>
      <c r="AN521" s="91"/>
      <c r="AO521" s="654">
        <v>14</v>
      </c>
      <c r="AP521" s="656">
        <f t="shared" si="644"/>
        <v>66.666666666666671</v>
      </c>
    </row>
    <row r="522" spans="1:42" x14ac:dyDescent="0.2">
      <c r="A522" s="321"/>
      <c r="B522" s="321" t="s">
        <v>426</v>
      </c>
      <c r="C522" s="89">
        <v>17</v>
      </c>
      <c r="D522" s="56">
        <v>16</v>
      </c>
      <c r="E522" s="281">
        <v>1</v>
      </c>
      <c r="F522" s="281">
        <v>447</v>
      </c>
      <c r="G522" s="281">
        <v>31</v>
      </c>
      <c r="H522" s="282" t="s">
        <v>397</v>
      </c>
      <c r="I522" s="281">
        <v>416</v>
      </c>
      <c r="J522" s="117" t="s">
        <v>427</v>
      </c>
      <c r="K522" s="53">
        <v>278</v>
      </c>
      <c r="L522" s="470">
        <f t="shared" ref="L522:L523" si="646">K522*100/F522</f>
        <v>62.192393736017898</v>
      </c>
      <c r="M522" s="53">
        <v>169</v>
      </c>
      <c r="N522" s="470">
        <f t="shared" ref="N522:N523" si="647">M522*100/F522</f>
        <v>37.807606263982102</v>
      </c>
      <c r="O522" s="53">
        <v>27</v>
      </c>
      <c r="P522" s="470">
        <f t="shared" ref="P522:P523" si="648">O522*100/F522</f>
        <v>6.0402684563758386</v>
      </c>
      <c r="Q522" s="53">
        <v>195</v>
      </c>
      <c r="R522" s="470">
        <f t="shared" ref="R522:R523" si="649">Q522*100/F522</f>
        <v>43.624161073825505</v>
      </c>
      <c r="S522" s="53">
        <v>173</v>
      </c>
      <c r="T522" s="470">
        <f t="shared" ref="T522:T523" si="650">S522*100/F522</f>
        <v>38.702460850111855</v>
      </c>
      <c r="U522" s="53">
        <v>52</v>
      </c>
      <c r="V522" s="470">
        <f t="shared" ref="V522:V523" si="651">U522*100/F522</f>
        <v>11.633109619686801</v>
      </c>
      <c r="W522" s="53">
        <v>319</v>
      </c>
      <c r="X522" s="279">
        <f t="shared" ref="X522:X524" si="652">W522*100/F522</f>
        <v>71.364653243847869</v>
      </c>
      <c r="Y522" s="280"/>
      <c r="Z522" s="280"/>
      <c r="AA522" s="53">
        <v>108</v>
      </c>
      <c r="AB522" s="279">
        <f t="shared" ref="AB522:AB524" si="653">AA522*100/F522</f>
        <v>24.161073825503355</v>
      </c>
      <c r="AC522" s="53">
        <v>1</v>
      </c>
      <c r="AD522" s="279">
        <f t="shared" ref="AD522:AD541" si="654">AC522*100/F522</f>
        <v>0.22371364653243847</v>
      </c>
      <c r="AE522" s="53">
        <v>2</v>
      </c>
      <c r="AF522" s="279">
        <f t="shared" ref="AF522:AF524" si="655">AE522*100/F522</f>
        <v>0.44742729306487694</v>
      </c>
      <c r="AG522" s="53">
        <v>17</v>
      </c>
      <c r="AH522" s="279">
        <f t="shared" ref="AH522:AH524" si="656">AG522*100/F522</f>
        <v>3.8031319910514543</v>
      </c>
      <c r="AI522" s="53">
        <v>98</v>
      </c>
      <c r="AJ522" s="279">
        <f t="shared" ref="AJ522:AJ524" si="657">AI522*100/F522</f>
        <v>21.923937360178972</v>
      </c>
      <c r="AK522" s="53">
        <v>58</v>
      </c>
      <c r="AL522" s="279">
        <f t="shared" ref="AL522:AL524" si="658">AK522*100/F522</f>
        <v>12.975391498881432</v>
      </c>
      <c r="AM522" s="53">
        <v>2</v>
      </c>
      <c r="AN522" s="279">
        <f t="shared" ref="AN522:AN524" si="659">AM522*100/F522</f>
        <v>0.44742729306487694</v>
      </c>
      <c r="AO522" s="53">
        <v>289</v>
      </c>
      <c r="AP522" s="279">
        <f t="shared" ref="AP522:AP524" si="660">AO522*100/F522</f>
        <v>64.65324384787472</v>
      </c>
    </row>
    <row r="523" spans="1:42" x14ac:dyDescent="0.2">
      <c r="A523" s="321"/>
      <c r="B523" s="330" t="s">
        <v>22</v>
      </c>
      <c r="C523" s="89">
        <v>1</v>
      </c>
      <c r="D523" s="56">
        <v>0</v>
      </c>
      <c r="E523" s="282">
        <v>1</v>
      </c>
      <c r="F523" s="280">
        <v>31</v>
      </c>
      <c r="G523" s="280">
        <v>31</v>
      </c>
      <c r="H523" s="282" t="s">
        <v>397</v>
      </c>
      <c r="I523" s="280">
        <v>0</v>
      </c>
      <c r="J523" s="282" t="s">
        <v>398</v>
      </c>
      <c r="K523" s="53">
        <f>K525</f>
        <v>21</v>
      </c>
      <c r="L523" s="470">
        <f t="shared" si="646"/>
        <v>67.741935483870961</v>
      </c>
      <c r="M523" s="280">
        <f>M525</f>
        <v>10</v>
      </c>
      <c r="N523" s="470">
        <f t="shared" si="647"/>
        <v>32.258064516129032</v>
      </c>
      <c r="O523" s="280">
        <f>O525</f>
        <v>2</v>
      </c>
      <c r="P523" s="470">
        <f t="shared" si="648"/>
        <v>6.4516129032258061</v>
      </c>
      <c r="Q523" s="280">
        <v>9</v>
      </c>
      <c r="R523" s="470">
        <f t="shared" si="649"/>
        <v>29.032258064516128</v>
      </c>
      <c r="S523" s="280">
        <f>S525</f>
        <v>11</v>
      </c>
      <c r="T523" s="470">
        <f t="shared" si="650"/>
        <v>35.483870967741936</v>
      </c>
      <c r="U523" s="280">
        <f>U525</f>
        <v>9</v>
      </c>
      <c r="V523" s="470">
        <f t="shared" si="651"/>
        <v>29.032258064516128</v>
      </c>
      <c r="W523" s="280">
        <f>W525</f>
        <v>18</v>
      </c>
      <c r="X523" s="279">
        <f t="shared" si="652"/>
        <v>58.064516129032256</v>
      </c>
      <c r="Y523" s="280"/>
      <c r="Z523" s="283"/>
      <c r="AA523" s="280">
        <f>AA525</f>
        <v>13</v>
      </c>
      <c r="AB523" s="279">
        <f t="shared" si="653"/>
        <v>41.935483870967744</v>
      </c>
      <c r="AC523" s="280">
        <v>0</v>
      </c>
      <c r="AD523" s="282"/>
      <c r="AE523" s="280">
        <v>0</v>
      </c>
      <c r="AF523" s="279">
        <f t="shared" si="655"/>
        <v>0</v>
      </c>
      <c r="AG523" s="280">
        <v>0</v>
      </c>
      <c r="AH523" s="279">
        <f t="shared" si="656"/>
        <v>0</v>
      </c>
      <c r="AI523" s="280">
        <f>AI525</f>
        <v>6</v>
      </c>
      <c r="AJ523" s="279">
        <f t="shared" si="657"/>
        <v>19.35483870967742</v>
      </c>
      <c r="AK523" s="280">
        <f>AK525</f>
        <v>2</v>
      </c>
      <c r="AL523" s="279">
        <f t="shared" si="658"/>
        <v>6.4516129032258061</v>
      </c>
      <c r="AM523" s="280">
        <v>0</v>
      </c>
      <c r="AN523" s="279">
        <f t="shared" si="659"/>
        <v>0</v>
      </c>
      <c r="AO523" s="280">
        <f>AO525</f>
        <v>23</v>
      </c>
      <c r="AP523" s="279">
        <f t="shared" si="660"/>
        <v>74.193548387096769</v>
      </c>
    </row>
    <row r="524" spans="1:42" x14ac:dyDescent="0.2">
      <c r="A524" s="277"/>
      <c r="B524" s="330" t="s">
        <v>23</v>
      </c>
      <c r="C524" s="280">
        <v>16</v>
      </c>
      <c r="D524" s="280">
        <v>16</v>
      </c>
      <c r="E524" s="280">
        <v>0</v>
      </c>
      <c r="F524" s="280">
        <v>416</v>
      </c>
      <c r="G524" s="280">
        <v>0</v>
      </c>
      <c r="H524" s="282" t="s">
        <v>397</v>
      </c>
      <c r="I524" s="280">
        <v>416</v>
      </c>
      <c r="J524" s="282" t="s">
        <v>397</v>
      </c>
      <c r="K524" s="53">
        <f>SUM(K526:K541)</f>
        <v>257</v>
      </c>
      <c r="L524" s="470">
        <f>K524*100/F524</f>
        <v>61.778846153846153</v>
      </c>
      <c r="M524" s="53">
        <f>SUM(M526:M541)</f>
        <v>159</v>
      </c>
      <c r="N524" s="470">
        <f>M524*100/F524</f>
        <v>38.221153846153847</v>
      </c>
      <c r="O524" s="53">
        <f>SUM(O526:O541)</f>
        <v>25</v>
      </c>
      <c r="P524" s="470">
        <f>O524*100/F524</f>
        <v>6.009615384615385</v>
      </c>
      <c r="Q524" s="53">
        <f>SUM(Q526:Q541)</f>
        <v>186</v>
      </c>
      <c r="R524" s="470">
        <f>Q524*100/F524</f>
        <v>44.71153846153846</v>
      </c>
      <c r="S524" s="53">
        <f>SUM(S526:S541)</f>
        <v>162</v>
      </c>
      <c r="T524" s="470">
        <f>S524*100/F524</f>
        <v>38.942307692307693</v>
      </c>
      <c r="U524" s="53">
        <f>SUM(U526:U541)</f>
        <v>43</v>
      </c>
      <c r="V524" s="470">
        <f>U524*100/F524</f>
        <v>10.336538461538462</v>
      </c>
      <c r="W524" s="53">
        <f>SUM(W526:W541)</f>
        <v>301</v>
      </c>
      <c r="X524" s="279">
        <f t="shared" si="652"/>
        <v>72.355769230769226</v>
      </c>
      <c r="Y524" s="53"/>
      <c r="Z524" s="53"/>
      <c r="AA524" s="53">
        <f>SUM(AA526:AA541)</f>
        <v>95</v>
      </c>
      <c r="AB524" s="279">
        <f t="shared" si="653"/>
        <v>22.83653846153846</v>
      </c>
      <c r="AC524" s="53">
        <f>SUM(AC526:AC541)</f>
        <v>1</v>
      </c>
      <c r="AD524" s="279">
        <f t="shared" si="654"/>
        <v>0.24038461538461539</v>
      </c>
      <c r="AE524" s="53">
        <v>2</v>
      </c>
      <c r="AF524" s="279">
        <f t="shared" si="655"/>
        <v>0.48076923076923078</v>
      </c>
      <c r="AG524" s="53">
        <f>SUM(AG526:AG541)</f>
        <v>17</v>
      </c>
      <c r="AH524" s="279">
        <f t="shared" si="656"/>
        <v>4.0865384615384617</v>
      </c>
      <c r="AI524" s="53">
        <f>SUM(AI526:AI541)</f>
        <v>92</v>
      </c>
      <c r="AJ524" s="279">
        <f t="shared" si="657"/>
        <v>22.115384615384617</v>
      </c>
      <c r="AK524" s="53">
        <f>SUM(AK526:AK541)</f>
        <v>56</v>
      </c>
      <c r="AL524" s="279">
        <f t="shared" si="658"/>
        <v>13.461538461538462</v>
      </c>
      <c r="AM524" s="53">
        <f>SUM(AM526:AM541)</f>
        <v>2</v>
      </c>
      <c r="AN524" s="279">
        <f t="shared" si="659"/>
        <v>0.48076923076923078</v>
      </c>
      <c r="AO524" s="53">
        <f>SUM(AO526:AO541)</f>
        <v>266</v>
      </c>
      <c r="AP524" s="279">
        <f t="shared" si="660"/>
        <v>63.942307692307693</v>
      </c>
    </row>
    <row r="525" spans="1:42" ht="24" x14ac:dyDescent="0.2">
      <c r="A525" s="322">
        <v>1</v>
      </c>
      <c r="B525" s="876" t="s">
        <v>428</v>
      </c>
      <c r="C525" s="284" t="s">
        <v>429</v>
      </c>
      <c r="D525" s="285">
        <v>0</v>
      </c>
      <c r="E525" s="285">
        <v>1</v>
      </c>
      <c r="F525" s="278">
        <v>31</v>
      </c>
      <c r="G525" s="278">
        <v>31</v>
      </c>
      <c r="H525" s="285" t="s">
        <v>397</v>
      </c>
      <c r="I525" s="278">
        <v>0</v>
      </c>
      <c r="J525" s="285" t="s">
        <v>398</v>
      </c>
      <c r="K525" s="278">
        <v>21</v>
      </c>
      <c r="L525" s="468">
        <f>K525*100/F525</f>
        <v>67.741935483870961</v>
      </c>
      <c r="M525" s="278">
        <v>10</v>
      </c>
      <c r="N525" s="468">
        <f>M525*100/F525</f>
        <v>32.258064516129032</v>
      </c>
      <c r="O525" s="278">
        <v>2</v>
      </c>
      <c r="P525" s="468">
        <f>O525*100/F525</f>
        <v>6.4516129032258061</v>
      </c>
      <c r="Q525" s="278">
        <v>9</v>
      </c>
      <c r="R525" s="468">
        <f>Q525*100/F525</f>
        <v>29.032258064516128</v>
      </c>
      <c r="S525" s="278">
        <v>11</v>
      </c>
      <c r="T525" s="468">
        <f>S525*100/F525</f>
        <v>35.483870967741936</v>
      </c>
      <c r="U525" s="278">
        <v>9</v>
      </c>
      <c r="V525" s="468">
        <f>U525*100/F525</f>
        <v>29.032258064516128</v>
      </c>
      <c r="W525" s="278">
        <v>18</v>
      </c>
      <c r="X525" s="468">
        <f>W525*100/F525</f>
        <v>58.064516129032256</v>
      </c>
      <c r="Y525" s="278"/>
      <c r="Z525" s="469"/>
      <c r="AA525" s="278">
        <v>13</v>
      </c>
      <c r="AB525" s="468">
        <f>AA525*100/F525</f>
        <v>41.935483870967744</v>
      </c>
      <c r="AC525" s="278"/>
      <c r="AD525" s="285">
        <f>AC525*100/F525</f>
        <v>0</v>
      </c>
      <c r="AE525" s="278"/>
      <c r="AF525" s="468">
        <f>AE525*100/F525</f>
        <v>0</v>
      </c>
      <c r="AG525" s="278"/>
      <c r="AH525" s="468">
        <f>AG525*100/F525</f>
        <v>0</v>
      </c>
      <c r="AI525" s="278">
        <v>6</v>
      </c>
      <c r="AJ525" s="468">
        <f>AI525*100/F525</f>
        <v>19.35483870967742</v>
      </c>
      <c r="AK525" s="278">
        <v>2</v>
      </c>
      <c r="AL525" s="468">
        <f>AK525*100/F525</f>
        <v>6.4516129032258061</v>
      </c>
      <c r="AM525" s="278"/>
      <c r="AN525" s="468">
        <f>AM525*100/F525</f>
        <v>0</v>
      </c>
      <c r="AO525" s="278">
        <v>23</v>
      </c>
      <c r="AP525" s="468">
        <f>AO525*100/F525</f>
        <v>74.193548387096769</v>
      </c>
    </row>
    <row r="526" spans="1:42" x14ac:dyDescent="0.2">
      <c r="A526" s="322">
        <v>2</v>
      </c>
      <c r="B526" s="876"/>
      <c r="C526" s="286" t="s">
        <v>584</v>
      </c>
      <c r="D526" s="287">
        <v>1</v>
      </c>
      <c r="E526" s="287">
        <v>0</v>
      </c>
      <c r="F526" s="278">
        <v>21</v>
      </c>
      <c r="G526" s="278">
        <v>0</v>
      </c>
      <c r="H526" s="118">
        <f t="shared" ref="H526:H541" si="661">G526/F526*100</f>
        <v>0</v>
      </c>
      <c r="I526" s="278">
        <v>21</v>
      </c>
      <c r="J526" s="118">
        <f t="shared" ref="J526:J541" si="662">I526/F526*100</f>
        <v>100</v>
      </c>
      <c r="K526" s="278">
        <v>14</v>
      </c>
      <c r="L526" s="468">
        <f t="shared" ref="L526:L541" si="663">K526*100/F526</f>
        <v>66.666666666666671</v>
      </c>
      <c r="M526" s="278">
        <v>7</v>
      </c>
      <c r="N526" s="468">
        <f t="shared" ref="N526:N541" si="664">M526*100/F526</f>
        <v>33.333333333333336</v>
      </c>
      <c r="O526" s="278">
        <v>1</v>
      </c>
      <c r="P526" s="468">
        <f t="shared" ref="P526:P541" si="665">O526*100/F526</f>
        <v>4.7619047619047619</v>
      </c>
      <c r="Q526" s="278">
        <v>12</v>
      </c>
      <c r="R526" s="468">
        <f t="shared" ref="R526:R541" si="666">Q526*100/F526</f>
        <v>57.142857142857146</v>
      </c>
      <c r="S526" s="278">
        <v>7</v>
      </c>
      <c r="T526" s="468">
        <f t="shared" ref="T526:T541" si="667">S526*100/F526</f>
        <v>33.333333333333336</v>
      </c>
      <c r="U526" s="278">
        <v>1</v>
      </c>
      <c r="V526" s="468">
        <f t="shared" ref="V526:V541" si="668">U526*100/F526</f>
        <v>4.7619047619047619</v>
      </c>
      <c r="W526" s="278">
        <v>18</v>
      </c>
      <c r="X526" s="468">
        <f t="shared" ref="X526:X541" si="669">W526*100/F526</f>
        <v>85.714285714285708</v>
      </c>
      <c r="Y526" s="278"/>
      <c r="Z526" s="469"/>
      <c r="AA526" s="278"/>
      <c r="AB526" s="468">
        <f t="shared" ref="AB526:AB541" si="670">AA526*100/F526</f>
        <v>0</v>
      </c>
      <c r="AC526" s="278"/>
      <c r="AD526" s="285">
        <f t="shared" si="654"/>
        <v>0</v>
      </c>
      <c r="AE526" s="278"/>
      <c r="AF526" s="468">
        <f t="shared" ref="AF526:AF541" si="671">AE526*100/F526</f>
        <v>0</v>
      </c>
      <c r="AG526" s="278">
        <v>3</v>
      </c>
      <c r="AH526" s="468">
        <f t="shared" ref="AH526:AH541" si="672">AG526*100/F526</f>
        <v>14.285714285714286</v>
      </c>
      <c r="AI526" s="278">
        <v>2</v>
      </c>
      <c r="AJ526" s="468">
        <f t="shared" ref="AJ526:AJ541" si="673">AI526*100/F526</f>
        <v>9.5238095238095237</v>
      </c>
      <c r="AK526" s="278">
        <v>1</v>
      </c>
      <c r="AL526" s="468">
        <f t="shared" ref="AL526:AL541" si="674">AK526*100/F526</f>
        <v>4.7619047619047619</v>
      </c>
      <c r="AM526" s="278"/>
      <c r="AN526" s="468">
        <f t="shared" ref="AN526:AN541" si="675">AM526*100/F526</f>
        <v>0</v>
      </c>
      <c r="AO526" s="278">
        <v>18</v>
      </c>
      <c r="AP526" s="468">
        <f t="shared" ref="AP526:AP541" si="676">AO526*100/F526</f>
        <v>85.714285714285708</v>
      </c>
    </row>
    <row r="527" spans="1:42" x14ac:dyDescent="0.2">
      <c r="A527" s="322">
        <v>3</v>
      </c>
      <c r="B527" s="876"/>
      <c r="C527" s="286" t="s">
        <v>585</v>
      </c>
      <c r="D527" s="287">
        <v>1</v>
      </c>
      <c r="E527" s="287">
        <v>0</v>
      </c>
      <c r="F527" s="278">
        <v>21</v>
      </c>
      <c r="G527" s="278">
        <v>0</v>
      </c>
      <c r="H527" s="118">
        <f t="shared" si="661"/>
        <v>0</v>
      </c>
      <c r="I527" s="278">
        <v>21</v>
      </c>
      <c r="J527" s="118">
        <f t="shared" si="662"/>
        <v>100</v>
      </c>
      <c r="K527" s="278">
        <v>14</v>
      </c>
      <c r="L527" s="468">
        <f t="shared" si="663"/>
        <v>66.666666666666671</v>
      </c>
      <c r="M527" s="278">
        <v>7</v>
      </c>
      <c r="N527" s="468">
        <f t="shared" si="664"/>
        <v>33.333333333333336</v>
      </c>
      <c r="O527" s="278">
        <v>1</v>
      </c>
      <c r="P527" s="468">
        <f t="shared" si="665"/>
        <v>4.7619047619047619</v>
      </c>
      <c r="Q527" s="278">
        <v>12</v>
      </c>
      <c r="R527" s="468">
        <f t="shared" si="666"/>
        <v>57.142857142857146</v>
      </c>
      <c r="S527" s="278">
        <v>6</v>
      </c>
      <c r="T527" s="468">
        <f t="shared" si="667"/>
        <v>28.571428571428573</v>
      </c>
      <c r="U527" s="278">
        <v>2</v>
      </c>
      <c r="V527" s="468">
        <f t="shared" si="668"/>
        <v>9.5238095238095237</v>
      </c>
      <c r="W527" s="278">
        <v>21</v>
      </c>
      <c r="X527" s="468">
        <f t="shared" si="669"/>
        <v>100</v>
      </c>
      <c r="Y527" s="278"/>
      <c r="Z527" s="469"/>
      <c r="AA527" s="278"/>
      <c r="AB527" s="468">
        <f t="shared" si="670"/>
        <v>0</v>
      </c>
      <c r="AC527" s="278"/>
      <c r="AD527" s="285">
        <f t="shared" si="654"/>
        <v>0</v>
      </c>
      <c r="AE527" s="278"/>
      <c r="AF527" s="468">
        <f t="shared" si="671"/>
        <v>0</v>
      </c>
      <c r="AG527" s="278"/>
      <c r="AH527" s="468">
        <f t="shared" si="672"/>
        <v>0</v>
      </c>
      <c r="AI527" s="278">
        <v>6</v>
      </c>
      <c r="AJ527" s="468">
        <f t="shared" si="673"/>
        <v>28.571428571428573</v>
      </c>
      <c r="AK527" s="278">
        <v>3</v>
      </c>
      <c r="AL527" s="468">
        <f t="shared" si="674"/>
        <v>14.285714285714286</v>
      </c>
      <c r="AM527" s="278"/>
      <c r="AN527" s="468">
        <f t="shared" si="675"/>
        <v>0</v>
      </c>
      <c r="AO527" s="278">
        <v>12</v>
      </c>
      <c r="AP527" s="468">
        <f t="shared" si="676"/>
        <v>57.142857142857146</v>
      </c>
    </row>
    <row r="528" spans="1:42" x14ac:dyDescent="0.2">
      <c r="A528" s="322">
        <v>4</v>
      </c>
      <c r="B528" s="876"/>
      <c r="C528" s="286" t="s">
        <v>586</v>
      </c>
      <c r="D528" s="287">
        <v>1</v>
      </c>
      <c r="E528" s="288">
        <v>0</v>
      </c>
      <c r="F528" s="278">
        <v>31</v>
      </c>
      <c r="G528" s="278">
        <v>0</v>
      </c>
      <c r="H528" s="118">
        <f t="shared" si="661"/>
        <v>0</v>
      </c>
      <c r="I528" s="278">
        <v>31</v>
      </c>
      <c r="J528" s="118">
        <f t="shared" si="662"/>
        <v>100</v>
      </c>
      <c r="K528" s="278">
        <v>20</v>
      </c>
      <c r="L528" s="468">
        <f t="shared" si="663"/>
        <v>64.516129032258064</v>
      </c>
      <c r="M528" s="278">
        <v>11</v>
      </c>
      <c r="N528" s="468">
        <f t="shared" si="664"/>
        <v>35.483870967741936</v>
      </c>
      <c r="O528" s="278">
        <v>2</v>
      </c>
      <c r="P528" s="468">
        <f t="shared" si="665"/>
        <v>6.4516129032258061</v>
      </c>
      <c r="Q528" s="278">
        <v>15</v>
      </c>
      <c r="R528" s="468">
        <f t="shared" si="666"/>
        <v>48.387096774193552</v>
      </c>
      <c r="S528" s="278">
        <v>14</v>
      </c>
      <c r="T528" s="468">
        <f t="shared" si="667"/>
        <v>45.161290322580648</v>
      </c>
      <c r="U528" s="278">
        <v>0</v>
      </c>
      <c r="V528" s="468">
        <f t="shared" si="668"/>
        <v>0</v>
      </c>
      <c r="W528" s="278">
        <v>29</v>
      </c>
      <c r="X528" s="468">
        <f t="shared" si="669"/>
        <v>93.548387096774192</v>
      </c>
      <c r="Y528" s="278"/>
      <c r="Z528" s="469"/>
      <c r="AA528" s="278">
        <v>2</v>
      </c>
      <c r="AB528" s="468">
        <f t="shared" si="670"/>
        <v>6.4516129032258061</v>
      </c>
      <c r="AC528" s="278"/>
      <c r="AD528" s="285">
        <f t="shared" si="654"/>
        <v>0</v>
      </c>
      <c r="AE528" s="278"/>
      <c r="AF528" s="468">
        <f t="shared" si="671"/>
        <v>0</v>
      </c>
      <c r="AG528" s="278"/>
      <c r="AH528" s="468">
        <f t="shared" si="672"/>
        <v>0</v>
      </c>
      <c r="AI528" s="278">
        <v>4</v>
      </c>
      <c r="AJ528" s="468">
        <f t="shared" si="673"/>
        <v>12.903225806451612</v>
      </c>
      <c r="AK528" s="278">
        <v>5</v>
      </c>
      <c r="AL528" s="468">
        <f t="shared" si="674"/>
        <v>16.129032258064516</v>
      </c>
      <c r="AM528" s="278"/>
      <c r="AN528" s="468">
        <f t="shared" si="675"/>
        <v>0</v>
      </c>
      <c r="AO528" s="278">
        <v>22</v>
      </c>
      <c r="AP528" s="468">
        <f t="shared" si="676"/>
        <v>70.967741935483872</v>
      </c>
    </row>
    <row r="529" spans="1:42" x14ac:dyDescent="0.2">
      <c r="A529" s="322">
        <v>5</v>
      </c>
      <c r="B529" s="876"/>
      <c r="C529" s="286" t="s">
        <v>587</v>
      </c>
      <c r="D529" s="287">
        <v>1</v>
      </c>
      <c r="E529" s="288">
        <v>0</v>
      </c>
      <c r="F529" s="278">
        <v>21</v>
      </c>
      <c r="G529" s="278">
        <v>0</v>
      </c>
      <c r="H529" s="118">
        <f t="shared" si="661"/>
        <v>0</v>
      </c>
      <c r="I529" s="278">
        <v>21</v>
      </c>
      <c r="J529" s="118">
        <f t="shared" si="662"/>
        <v>100</v>
      </c>
      <c r="K529" s="278">
        <v>13</v>
      </c>
      <c r="L529" s="468">
        <f t="shared" si="663"/>
        <v>61.904761904761905</v>
      </c>
      <c r="M529" s="278">
        <v>8</v>
      </c>
      <c r="N529" s="468">
        <f t="shared" si="664"/>
        <v>38.095238095238095</v>
      </c>
      <c r="O529" s="278">
        <v>4</v>
      </c>
      <c r="P529" s="468">
        <f t="shared" si="665"/>
        <v>19.047619047619047</v>
      </c>
      <c r="Q529" s="278">
        <v>11</v>
      </c>
      <c r="R529" s="468">
        <f t="shared" si="666"/>
        <v>52.38095238095238</v>
      </c>
      <c r="S529" s="278">
        <v>5</v>
      </c>
      <c r="T529" s="468">
        <f t="shared" si="667"/>
        <v>23.80952380952381</v>
      </c>
      <c r="U529" s="278">
        <v>1</v>
      </c>
      <c r="V529" s="468">
        <f t="shared" si="668"/>
        <v>4.7619047619047619</v>
      </c>
      <c r="W529" s="278">
        <v>21</v>
      </c>
      <c r="X529" s="468">
        <f t="shared" si="669"/>
        <v>100</v>
      </c>
      <c r="Y529" s="278"/>
      <c r="Z529" s="469"/>
      <c r="AA529" s="278"/>
      <c r="AB529" s="468">
        <f t="shared" si="670"/>
        <v>0</v>
      </c>
      <c r="AC529" s="278"/>
      <c r="AD529" s="285">
        <f t="shared" si="654"/>
        <v>0</v>
      </c>
      <c r="AE529" s="278"/>
      <c r="AF529" s="468">
        <f t="shared" si="671"/>
        <v>0</v>
      </c>
      <c r="AG529" s="278"/>
      <c r="AH529" s="468">
        <f t="shared" si="672"/>
        <v>0</v>
      </c>
      <c r="AI529" s="278">
        <v>2</v>
      </c>
      <c r="AJ529" s="468">
        <f t="shared" si="673"/>
        <v>9.5238095238095237</v>
      </c>
      <c r="AK529" s="278"/>
      <c r="AL529" s="468">
        <f t="shared" si="674"/>
        <v>0</v>
      </c>
      <c r="AM529" s="278"/>
      <c r="AN529" s="468">
        <f t="shared" si="675"/>
        <v>0</v>
      </c>
      <c r="AO529" s="278">
        <v>19</v>
      </c>
      <c r="AP529" s="468">
        <f t="shared" si="676"/>
        <v>90.476190476190482</v>
      </c>
    </row>
    <row r="530" spans="1:42" x14ac:dyDescent="0.2">
      <c r="A530" s="322">
        <v>6</v>
      </c>
      <c r="B530" s="876"/>
      <c r="C530" s="286" t="s">
        <v>588</v>
      </c>
      <c r="D530" s="287">
        <v>1</v>
      </c>
      <c r="E530" s="288">
        <v>0</v>
      </c>
      <c r="F530" s="278">
        <v>31</v>
      </c>
      <c r="G530" s="278">
        <v>0</v>
      </c>
      <c r="H530" s="118">
        <f t="shared" si="661"/>
        <v>0</v>
      </c>
      <c r="I530" s="278">
        <v>31</v>
      </c>
      <c r="J530" s="118">
        <f t="shared" si="662"/>
        <v>100</v>
      </c>
      <c r="K530" s="278">
        <v>20</v>
      </c>
      <c r="L530" s="468">
        <f t="shared" si="663"/>
        <v>64.516129032258064</v>
      </c>
      <c r="M530" s="278">
        <v>11</v>
      </c>
      <c r="N530" s="468">
        <f t="shared" si="664"/>
        <v>35.483870967741936</v>
      </c>
      <c r="O530" s="278">
        <v>1</v>
      </c>
      <c r="P530" s="468">
        <f t="shared" si="665"/>
        <v>3.225806451612903</v>
      </c>
      <c r="Q530" s="278">
        <v>10</v>
      </c>
      <c r="R530" s="468">
        <f t="shared" si="666"/>
        <v>32.258064516129032</v>
      </c>
      <c r="S530" s="278">
        <v>16</v>
      </c>
      <c r="T530" s="468">
        <f t="shared" si="667"/>
        <v>51.612903225806448</v>
      </c>
      <c r="U530" s="278">
        <v>4</v>
      </c>
      <c r="V530" s="468">
        <f t="shared" si="668"/>
        <v>12.903225806451612</v>
      </c>
      <c r="W530" s="278">
        <v>14</v>
      </c>
      <c r="X530" s="468">
        <f t="shared" si="669"/>
        <v>45.161290322580648</v>
      </c>
      <c r="Y530" s="278"/>
      <c r="Z530" s="469"/>
      <c r="AA530" s="278">
        <v>7</v>
      </c>
      <c r="AB530" s="468">
        <f t="shared" si="670"/>
        <v>22.580645161290324</v>
      </c>
      <c r="AC530" s="278"/>
      <c r="AD530" s="285">
        <f t="shared" si="654"/>
        <v>0</v>
      </c>
      <c r="AE530" s="278"/>
      <c r="AF530" s="468">
        <f t="shared" si="671"/>
        <v>0</v>
      </c>
      <c r="AG530" s="278">
        <v>10</v>
      </c>
      <c r="AH530" s="468">
        <f t="shared" si="672"/>
        <v>32.258064516129032</v>
      </c>
      <c r="AI530" s="278">
        <v>7</v>
      </c>
      <c r="AJ530" s="468">
        <f t="shared" si="673"/>
        <v>22.580645161290324</v>
      </c>
      <c r="AK530" s="278">
        <v>3</v>
      </c>
      <c r="AL530" s="468">
        <f t="shared" si="674"/>
        <v>9.67741935483871</v>
      </c>
      <c r="AM530" s="278"/>
      <c r="AN530" s="468">
        <f t="shared" si="675"/>
        <v>0</v>
      </c>
      <c r="AO530" s="278">
        <v>21</v>
      </c>
      <c r="AP530" s="468">
        <f t="shared" si="676"/>
        <v>67.741935483870961</v>
      </c>
    </row>
    <row r="531" spans="1:42" x14ac:dyDescent="0.2">
      <c r="A531" s="322">
        <v>7</v>
      </c>
      <c r="B531" s="876"/>
      <c r="C531" s="286" t="s">
        <v>589</v>
      </c>
      <c r="D531" s="287">
        <v>1</v>
      </c>
      <c r="E531" s="288">
        <v>0</v>
      </c>
      <c r="F531" s="278">
        <v>31</v>
      </c>
      <c r="G531" s="278">
        <v>0</v>
      </c>
      <c r="H531" s="118">
        <f t="shared" si="661"/>
        <v>0</v>
      </c>
      <c r="I531" s="278">
        <v>31</v>
      </c>
      <c r="J531" s="118">
        <f t="shared" si="662"/>
        <v>100</v>
      </c>
      <c r="K531" s="278">
        <v>18</v>
      </c>
      <c r="L531" s="468">
        <f t="shared" si="663"/>
        <v>58.064516129032256</v>
      </c>
      <c r="M531" s="278">
        <v>13</v>
      </c>
      <c r="N531" s="468">
        <f t="shared" si="664"/>
        <v>41.935483870967744</v>
      </c>
      <c r="O531" s="278">
        <v>1</v>
      </c>
      <c r="P531" s="468">
        <f t="shared" si="665"/>
        <v>3.225806451612903</v>
      </c>
      <c r="Q531" s="278">
        <v>9</v>
      </c>
      <c r="R531" s="468">
        <f t="shared" si="666"/>
        <v>29.032258064516128</v>
      </c>
      <c r="S531" s="278">
        <v>16</v>
      </c>
      <c r="T531" s="468">
        <f t="shared" si="667"/>
        <v>51.612903225806448</v>
      </c>
      <c r="U531" s="278">
        <v>5</v>
      </c>
      <c r="V531" s="468">
        <f t="shared" si="668"/>
        <v>16.129032258064516</v>
      </c>
      <c r="W531" s="278">
        <v>6</v>
      </c>
      <c r="X531" s="468">
        <f t="shared" si="669"/>
        <v>19.35483870967742</v>
      </c>
      <c r="Y531" s="278"/>
      <c r="Z531" s="469"/>
      <c r="AA531" s="278">
        <v>25</v>
      </c>
      <c r="AB531" s="468">
        <f t="shared" si="670"/>
        <v>80.645161290322577</v>
      </c>
      <c r="AC531" s="278"/>
      <c r="AD531" s="285">
        <f t="shared" si="654"/>
        <v>0</v>
      </c>
      <c r="AE531" s="278"/>
      <c r="AF531" s="468">
        <f t="shared" si="671"/>
        <v>0</v>
      </c>
      <c r="AG531" s="278"/>
      <c r="AH531" s="468">
        <f t="shared" si="672"/>
        <v>0</v>
      </c>
      <c r="AI531" s="278">
        <v>9</v>
      </c>
      <c r="AJ531" s="468">
        <f t="shared" si="673"/>
        <v>29.032258064516128</v>
      </c>
      <c r="AK531" s="278">
        <v>6</v>
      </c>
      <c r="AL531" s="468">
        <f t="shared" si="674"/>
        <v>19.35483870967742</v>
      </c>
      <c r="AM531" s="278"/>
      <c r="AN531" s="468">
        <f t="shared" si="675"/>
        <v>0</v>
      </c>
      <c r="AO531" s="278">
        <v>16</v>
      </c>
      <c r="AP531" s="468">
        <f t="shared" si="676"/>
        <v>51.612903225806448</v>
      </c>
    </row>
    <row r="532" spans="1:42" x14ac:dyDescent="0.2">
      <c r="A532" s="322">
        <v>8</v>
      </c>
      <c r="B532" s="876"/>
      <c r="C532" s="286" t="s">
        <v>590</v>
      </c>
      <c r="D532" s="287">
        <v>1</v>
      </c>
      <c r="E532" s="288">
        <v>0</v>
      </c>
      <c r="F532" s="278">
        <v>11</v>
      </c>
      <c r="G532" s="278">
        <v>0</v>
      </c>
      <c r="H532" s="118">
        <f t="shared" si="661"/>
        <v>0</v>
      </c>
      <c r="I532" s="278">
        <v>11</v>
      </c>
      <c r="J532" s="118">
        <f t="shared" si="662"/>
        <v>100</v>
      </c>
      <c r="K532" s="278">
        <v>7</v>
      </c>
      <c r="L532" s="468">
        <f t="shared" si="663"/>
        <v>63.636363636363633</v>
      </c>
      <c r="M532" s="278">
        <v>4</v>
      </c>
      <c r="N532" s="468">
        <f t="shared" si="664"/>
        <v>36.363636363636367</v>
      </c>
      <c r="O532" s="278">
        <v>1</v>
      </c>
      <c r="P532" s="468">
        <f t="shared" si="665"/>
        <v>9.0909090909090917</v>
      </c>
      <c r="Q532" s="278">
        <v>3</v>
      </c>
      <c r="R532" s="468">
        <f t="shared" si="666"/>
        <v>27.272727272727273</v>
      </c>
      <c r="S532" s="278">
        <v>5</v>
      </c>
      <c r="T532" s="468">
        <f t="shared" si="667"/>
        <v>45.454545454545453</v>
      </c>
      <c r="U532" s="278">
        <v>2</v>
      </c>
      <c r="V532" s="468">
        <f t="shared" si="668"/>
        <v>18.181818181818183</v>
      </c>
      <c r="W532" s="278">
        <v>11</v>
      </c>
      <c r="X532" s="468">
        <f t="shared" si="669"/>
        <v>100</v>
      </c>
      <c r="Y532" s="278"/>
      <c r="Z532" s="469"/>
      <c r="AA532" s="278"/>
      <c r="AB532" s="468">
        <f t="shared" si="670"/>
        <v>0</v>
      </c>
      <c r="AC532" s="278"/>
      <c r="AD532" s="285">
        <f t="shared" si="654"/>
        <v>0</v>
      </c>
      <c r="AE532" s="278"/>
      <c r="AF532" s="468">
        <f t="shared" si="671"/>
        <v>0</v>
      </c>
      <c r="AG532" s="278"/>
      <c r="AH532" s="468">
        <f t="shared" si="672"/>
        <v>0</v>
      </c>
      <c r="AI532" s="278">
        <v>2</v>
      </c>
      <c r="AJ532" s="468">
        <f t="shared" si="673"/>
        <v>18.181818181818183</v>
      </c>
      <c r="AK532" s="278">
        <v>3</v>
      </c>
      <c r="AL532" s="468">
        <f t="shared" si="674"/>
        <v>27.272727272727273</v>
      </c>
      <c r="AM532" s="278"/>
      <c r="AN532" s="468">
        <f t="shared" si="675"/>
        <v>0</v>
      </c>
      <c r="AO532" s="278">
        <v>6</v>
      </c>
      <c r="AP532" s="468">
        <f t="shared" si="676"/>
        <v>54.545454545454547</v>
      </c>
    </row>
    <row r="533" spans="1:42" x14ac:dyDescent="0.2">
      <c r="A533" s="322">
        <v>9</v>
      </c>
      <c r="B533" s="876"/>
      <c r="C533" s="286" t="s">
        <v>591</v>
      </c>
      <c r="D533" s="287">
        <v>1</v>
      </c>
      <c r="E533" s="288">
        <v>0</v>
      </c>
      <c r="F533" s="278">
        <v>31</v>
      </c>
      <c r="G533" s="278">
        <v>0</v>
      </c>
      <c r="H533" s="118">
        <f t="shared" si="661"/>
        <v>0</v>
      </c>
      <c r="I533" s="278">
        <v>31</v>
      </c>
      <c r="J533" s="118">
        <f t="shared" si="662"/>
        <v>100</v>
      </c>
      <c r="K533" s="278">
        <v>17</v>
      </c>
      <c r="L533" s="468">
        <f t="shared" si="663"/>
        <v>54.838709677419352</v>
      </c>
      <c r="M533" s="278">
        <v>14</v>
      </c>
      <c r="N533" s="468">
        <f t="shared" si="664"/>
        <v>45.161290322580648</v>
      </c>
      <c r="O533" s="278">
        <v>3</v>
      </c>
      <c r="P533" s="468">
        <f t="shared" si="665"/>
        <v>9.67741935483871</v>
      </c>
      <c r="Q533" s="278">
        <v>17</v>
      </c>
      <c r="R533" s="468">
        <f t="shared" si="666"/>
        <v>54.838709677419352</v>
      </c>
      <c r="S533" s="278">
        <v>6</v>
      </c>
      <c r="T533" s="468">
        <f t="shared" si="667"/>
        <v>19.35483870967742</v>
      </c>
      <c r="U533" s="278">
        <v>5</v>
      </c>
      <c r="V533" s="468">
        <f t="shared" si="668"/>
        <v>16.129032258064516</v>
      </c>
      <c r="W533" s="278">
        <v>30</v>
      </c>
      <c r="X533" s="468">
        <f t="shared" si="669"/>
        <v>96.774193548387103</v>
      </c>
      <c r="Y533" s="278"/>
      <c r="Z533" s="469"/>
      <c r="AA533" s="278">
        <v>1</v>
      </c>
      <c r="AB533" s="468">
        <f t="shared" si="670"/>
        <v>3.225806451612903</v>
      </c>
      <c r="AC533" s="278"/>
      <c r="AD533" s="285">
        <f t="shared" si="654"/>
        <v>0</v>
      </c>
      <c r="AE533" s="278"/>
      <c r="AF533" s="468">
        <f t="shared" si="671"/>
        <v>0</v>
      </c>
      <c r="AG533" s="278"/>
      <c r="AH533" s="468">
        <f t="shared" si="672"/>
        <v>0</v>
      </c>
      <c r="AI533" s="278">
        <v>6</v>
      </c>
      <c r="AJ533" s="468">
        <f t="shared" si="673"/>
        <v>19.35483870967742</v>
      </c>
      <c r="AK533" s="278">
        <v>3</v>
      </c>
      <c r="AL533" s="468">
        <f t="shared" si="674"/>
        <v>9.67741935483871</v>
      </c>
      <c r="AM533" s="278"/>
      <c r="AN533" s="468">
        <f t="shared" si="675"/>
        <v>0</v>
      </c>
      <c r="AO533" s="278">
        <v>22</v>
      </c>
      <c r="AP533" s="468">
        <f t="shared" si="676"/>
        <v>70.967741935483872</v>
      </c>
    </row>
    <row r="534" spans="1:42" x14ac:dyDescent="0.2">
      <c r="A534" s="322">
        <v>10</v>
      </c>
      <c r="B534" s="876"/>
      <c r="C534" s="286" t="s">
        <v>592</v>
      </c>
      <c r="D534" s="287">
        <v>1</v>
      </c>
      <c r="E534" s="288">
        <v>0</v>
      </c>
      <c r="F534" s="278">
        <v>31</v>
      </c>
      <c r="G534" s="278">
        <v>0</v>
      </c>
      <c r="H534" s="118">
        <f t="shared" si="661"/>
        <v>0</v>
      </c>
      <c r="I534" s="278">
        <v>31</v>
      </c>
      <c r="J534" s="118">
        <f t="shared" si="662"/>
        <v>100</v>
      </c>
      <c r="K534" s="278">
        <v>18</v>
      </c>
      <c r="L534" s="468">
        <f t="shared" si="663"/>
        <v>58.064516129032256</v>
      </c>
      <c r="M534" s="278">
        <v>13</v>
      </c>
      <c r="N534" s="468">
        <f t="shared" si="664"/>
        <v>41.935483870967744</v>
      </c>
      <c r="O534" s="278">
        <v>1</v>
      </c>
      <c r="P534" s="468">
        <f t="shared" si="665"/>
        <v>3.225806451612903</v>
      </c>
      <c r="Q534" s="278">
        <v>13</v>
      </c>
      <c r="R534" s="468">
        <f t="shared" si="666"/>
        <v>41.935483870967744</v>
      </c>
      <c r="S534" s="278">
        <v>14</v>
      </c>
      <c r="T534" s="468">
        <f t="shared" si="667"/>
        <v>45.161290322580648</v>
      </c>
      <c r="U534" s="278">
        <v>3</v>
      </c>
      <c r="V534" s="468">
        <f t="shared" si="668"/>
        <v>9.67741935483871</v>
      </c>
      <c r="W534" s="278">
        <v>9</v>
      </c>
      <c r="X534" s="468">
        <f t="shared" si="669"/>
        <v>29.032258064516128</v>
      </c>
      <c r="Y534" s="278"/>
      <c r="Z534" s="469"/>
      <c r="AA534" s="278">
        <v>19</v>
      </c>
      <c r="AB534" s="468">
        <f t="shared" si="670"/>
        <v>61.29032258064516</v>
      </c>
      <c r="AC534" s="278">
        <v>1</v>
      </c>
      <c r="AD534" s="468">
        <f t="shared" si="654"/>
        <v>3.225806451612903</v>
      </c>
      <c r="AE534" s="278"/>
      <c r="AF534" s="468">
        <f t="shared" si="671"/>
        <v>0</v>
      </c>
      <c r="AG534" s="278">
        <v>2</v>
      </c>
      <c r="AH534" s="468">
        <f t="shared" si="672"/>
        <v>6.4516129032258061</v>
      </c>
      <c r="AI534" s="278">
        <v>9</v>
      </c>
      <c r="AJ534" s="468">
        <f t="shared" si="673"/>
        <v>29.032258064516128</v>
      </c>
      <c r="AK534" s="278">
        <v>4</v>
      </c>
      <c r="AL534" s="468">
        <f t="shared" si="674"/>
        <v>12.903225806451612</v>
      </c>
      <c r="AM534" s="278"/>
      <c r="AN534" s="468">
        <f t="shared" si="675"/>
        <v>0</v>
      </c>
      <c r="AO534" s="278">
        <v>18</v>
      </c>
      <c r="AP534" s="468">
        <f t="shared" si="676"/>
        <v>58.064516129032256</v>
      </c>
    </row>
    <row r="535" spans="1:42" x14ac:dyDescent="0.2">
      <c r="A535" s="322">
        <v>11</v>
      </c>
      <c r="B535" s="876"/>
      <c r="C535" s="286" t="s">
        <v>593</v>
      </c>
      <c r="D535" s="287">
        <v>1</v>
      </c>
      <c r="E535" s="288">
        <v>0</v>
      </c>
      <c r="F535" s="278">
        <v>21</v>
      </c>
      <c r="G535" s="278">
        <v>0</v>
      </c>
      <c r="H535" s="118">
        <f t="shared" si="661"/>
        <v>0</v>
      </c>
      <c r="I535" s="278">
        <v>21</v>
      </c>
      <c r="J535" s="118">
        <f t="shared" si="662"/>
        <v>100</v>
      </c>
      <c r="K535" s="278">
        <v>13</v>
      </c>
      <c r="L535" s="468">
        <f t="shared" si="663"/>
        <v>61.904761904761905</v>
      </c>
      <c r="M535" s="278">
        <v>8</v>
      </c>
      <c r="N535" s="468">
        <f t="shared" si="664"/>
        <v>38.095238095238095</v>
      </c>
      <c r="O535" s="278">
        <v>1</v>
      </c>
      <c r="P535" s="468">
        <f t="shared" si="665"/>
        <v>4.7619047619047619</v>
      </c>
      <c r="Q535" s="278">
        <v>13</v>
      </c>
      <c r="R535" s="468">
        <f t="shared" si="666"/>
        <v>61.904761904761905</v>
      </c>
      <c r="S535" s="278">
        <v>7</v>
      </c>
      <c r="T535" s="468">
        <f t="shared" si="667"/>
        <v>33.333333333333336</v>
      </c>
      <c r="U535" s="278">
        <v>0</v>
      </c>
      <c r="V535" s="468">
        <f t="shared" si="668"/>
        <v>0</v>
      </c>
      <c r="W535" s="278">
        <v>20</v>
      </c>
      <c r="X535" s="468">
        <f t="shared" si="669"/>
        <v>95.238095238095241</v>
      </c>
      <c r="Y535" s="278"/>
      <c r="Z535" s="469"/>
      <c r="AA535" s="278"/>
      <c r="AB535" s="468">
        <f t="shared" si="670"/>
        <v>0</v>
      </c>
      <c r="AC535" s="278"/>
      <c r="AD535" s="285">
        <f t="shared" si="654"/>
        <v>0</v>
      </c>
      <c r="AE535" s="278">
        <v>1</v>
      </c>
      <c r="AF535" s="468">
        <f t="shared" si="671"/>
        <v>4.7619047619047619</v>
      </c>
      <c r="AG535" s="278"/>
      <c r="AH535" s="468">
        <f t="shared" si="672"/>
        <v>0</v>
      </c>
      <c r="AI535" s="278">
        <v>2</v>
      </c>
      <c r="AJ535" s="468">
        <f t="shared" si="673"/>
        <v>9.5238095238095237</v>
      </c>
      <c r="AK535" s="278">
        <v>3</v>
      </c>
      <c r="AL535" s="468">
        <f t="shared" si="674"/>
        <v>14.285714285714286</v>
      </c>
      <c r="AM535" s="278">
        <v>1</v>
      </c>
      <c r="AN535" s="468">
        <f t="shared" si="675"/>
        <v>4.7619047619047619</v>
      </c>
      <c r="AO535" s="278">
        <v>15</v>
      </c>
      <c r="AP535" s="468">
        <f t="shared" si="676"/>
        <v>71.428571428571431</v>
      </c>
    </row>
    <row r="536" spans="1:42" x14ac:dyDescent="0.2">
      <c r="A536" s="322">
        <v>12</v>
      </c>
      <c r="B536" s="876"/>
      <c r="C536" s="286" t="s">
        <v>594</v>
      </c>
      <c r="D536" s="287">
        <v>1</v>
      </c>
      <c r="E536" s="288">
        <v>0</v>
      </c>
      <c r="F536" s="278">
        <v>21</v>
      </c>
      <c r="G536" s="278">
        <v>0</v>
      </c>
      <c r="H536" s="118">
        <f t="shared" si="661"/>
        <v>0</v>
      </c>
      <c r="I536" s="278">
        <v>21</v>
      </c>
      <c r="J536" s="118">
        <f t="shared" si="662"/>
        <v>100</v>
      </c>
      <c r="K536" s="278">
        <v>13</v>
      </c>
      <c r="L536" s="468">
        <f t="shared" si="663"/>
        <v>61.904761904761905</v>
      </c>
      <c r="M536" s="278">
        <v>8</v>
      </c>
      <c r="N536" s="468">
        <f t="shared" si="664"/>
        <v>38.095238095238095</v>
      </c>
      <c r="O536" s="278">
        <v>1</v>
      </c>
      <c r="P536" s="468">
        <f t="shared" si="665"/>
        <v>4.7619047619047619</v>
      </c>
      <c r="Q536" s="278">
        <v>11</v>
      </c>
      <c r="R536" s="468">
        <f t="shared" si="666"/>
        <v>52.38095238095238</v>
      </c>
      <c r="S536" s="278">
        <v>5</v>
      </c>
      <c r="T536" s="468">
        <f t="shared" si="667"/>
        <v>23.80952380952381</v>
      </c>
      <c r="U536" s="278">
        <v>4</v>
      </c>
      <c r="V536" s="468">
        <f t="shared" si="668"/>
        <v>19.047619047619047</v>
      </c>
      <c r="W536" s="278">
        <v>21</v>
      </c>
      <c r="X536" s="468">
        <f t="shared" si="669"/>
        <v>100</v>
      </c>
      <c r="Y536" s="278"/>
      <c r="Z536" s="469"/>
      <c r="AA536" s="278"/>
      <c r="AB536" s="468">
        <f t="shared" si="670"/>
        <v>0</v>
      </c>
      <c r="AC536" s="278"/>
      <c r="AD536" s="285">
        <f t="shared" si="654"/>
        <v>0</v>
      </c>
      <c r="AE536" s="278"/>
      <c r="AF536" s="468">
        <f t="shared" si="671"/>
        <v>0</v>
      </c>
      <c r="AG536" s="278"/>
      <c r="AH536" s="468">
        <f t="shared" si="672"/>
        <v>0</v>
      </c>
      <c r="AI536" s="278">
        <v>9</v>
      </c>
      <c r="AJ536" s="468">
        <f t="shared" si="673"/>
        <v>42.857142857142854</v>
      </c>
      <c r="AK536" s="278">
        <v>2</v>
      </c>
      <c r="AL536" s="468">
        <f t="shared" si="674"/>
        <v>9.5238095238095237</v>
      </c>
      <c r="AM536" s="278"/>
      <c r="AN536" s="468">
        <f t="shared" si="675"/>
        <v>0</v>
      </c>
      <c r="AO536" s="278">
        <v>10</v>
      </c>
      <c r="AP536" s="468">
        <f t="shared" si="676"/>
        <v>47.61904761904762</v>
      </c>
    </row>
    <row r="537" spans="1:42" x14ac:dyDescent="0.2">
      <c r="A537" s="322">
        <v>13</v>
      </c>
      <c r="B537" s="876"/>
      <c r="C537" s="286" t="s">
        <v>595</v>
      </c>
      <c r="D537" s="287">
        <v>1</v>
      </c>
      <c r="E537" s="288">
        <v>0</v>
      </c>
      <c r="F537" s="278">
        <v>31</v>
      </c>
      <c r="G537" s="278">
        <v>0</v>
      </c>
      <c r="H537" s="118">
        <f t="shared" si="661"/>
        <v>0</v>
      </c>
      <c r="I537" s="278">
        <v>31</v>
      </c>
      <c r="J537" s="118">
        <f t="shared" si="662"/>
        <v>100</v>
      </c>
      <c r="K537" s="278">
        <v>19</v>
      </c>
      <c r="L537" s="468">
        <f t="shared" si="663"/>
        <v>61.29032258064516</v>
      </c>
      <c r="M537" s="278">
        <v>12</v>
      </c>
      <c r="N537" s="468">
        <f t="shared" si="664"/>
        <v>38.70967741935484</v>
      </c>
      <c r="O537" s="278">
        <v>2</v>
      </c>
      <c r="P537" s="468">
        <f t="shared" si="665"/>
        <v>6.4516129032258061</v>
      </c>
      <c r="Q537" s="278">
        <v>14</v>
      </c>
      <c r="R537" s="468">
        <f t="shared" si="666"/>
        <v>45.161290322580648</v>
      </c>
      <c r="S537" s="278">
        <v>10</v>
      </c>
      <c r="T537" s="468">
        <f t="shared" si="667"/>
        <v>32.258064516129032</v>
      </c>
      <c r="U537" s="278">
        <v>5</v>
      </c>
      <c r="V537" s="468">
        <f t="shared" si="668"/>
        <v>16.129032258064516</v>
      </c>
      <c r="W537" s="278">
        <v>26</v>
      </c>
      <c r="X537" s="468">
        <f t="shared" si="669"/>
        <v>83.870967741935488</v>
      </c>
      <c r="Y537" s="278"/>
      <c r="Z537" s="469"/>
      <c r="AA537" s="278">
        <v>4</v>
      </c>
      <c r="AB537" s="468">
        <f t="shared" si="670"/>
        <v>12.903225806451612</v>
      </c>
      <c r="AC537" s="278"/>
      <c r="AD537" s="285">
        <f t="shared" si="654"/>
        <v>0</v>
      </c>
      <c r="AE537" s="278"/>
      <c r="AF537" s="468">
        <f t="shared" si="671"/>
        <v>0</v>
      </c>
      <c r="AG537" s="278">
        <v>1</v>
      </c>
      <c r="AH537" s="468">
        <f t="shared" si="672"/>
        <v>3.225806451612903</v>
      </c>
      <c r="AI537" s="278">
        <v>6</v>
      </c>
      <c r="AJ537" s="468">
        <f t="shared" si="673"/>
        <v>19.35483870967742</v>
      </c>
      <c r="AK537" s="278">
        <v>10</v>
      </c>
      <c r="AL537" s="468">
        <f t="shared" si="674"/>
        <v>32.258064516129032</v>
      </c>
      <c r="AM537" s="278"/>
      <c r="AN537" s="468">
        <f t="shared" si="675"/>
        <v>0</v>
      </c>
      <c r="AO537" s="278">
        <v>15</v>
      </c>
      <c r="AP537" s="468">
        <f t="shared" si="676"/>
        <v>48.387096774193552</v>
      </c>
    </row>
    <row r="538" spans="1:42" x14ac:dyDescent="0.2">
      <c r="A538" s="322">
        <v>14</v>
      </c>
      <c r="B538" s="876"/>
      <c r="C538" s="286" t="s">
        <v>596</v>
      </c>
      <c r="D538" s="287">
        <v>1</v>
      </c>
      <c r="E538" s="288">
        <v>0</v>
      </c>
      <c r="F538" s="278">
        <v>31</v>
      </c>
      <c r="G538" s="278">
        <v>0</v>
      </c>
      <c r="H538" s="118">
        <f t="shared" si="661"/>
        <v>0</v>
      </c>
      <c r="I538" s="278">
        <v>31</v>
      </c>
      <c r="J538" s="118">
        <f t="shared" si="662"/>
        <v>100</v>
      </c>
      <c r="K538" s="278">
        <v>20</v>
      </c>
      <c r="L538" s="468">
        <f t="shared" si="663"/>
        <v>64.516129032258064</v>
      </c>
      <c r="M538" s="278">
        <v>11</v>
      </c>
      <c r="N538" s="468">
        <f t="shared" si="664"/>
        <v>35.483870967741936</v>
      </c>
      <c r="O538" s="278">
        <v>3</v>
      </c>
      <c r="P538" s="468">
        <f t="shared" si="665"/>
        <v>9.67741935483871</v>
      </c>
      <c r="Q538" s="278">
        <v>13</v>
      </c>
      <c r="R538" s="468">
        <f t="shared" si="666"/>
        <v>41.935483870967744</v>
      </c>
      <c r="S538" s="278">
        <v>13</v>
      </c>
      <c r="T538" s="468">
        <f t="shared" si="667"/>
        <v>41.935483870967744</v>
      </c>
      <c r="U538" s="278">
        <v>2</v>
      </c>
      <c r="V538" s="468">
        <f t="shared" si="668"/>
        <v>6.4516129032258061</v>
      </c>
      <c r="W538" s="278">
        <v>29</v>
      </c>
      <c r="X538" s="468">
        <f t="shared" si="669"/>
        <v>93.548387096774192</v>
      </c>
      <c r="Y538" s="278"/>
      <c r="Z538" s="469"/>
      <c r="AA538" s="278">
        <v>2</v>
      </c>
      <c r="AB538" s="468">
        <f t="shared" si="670"/>
        <v>6.4516129032258061</v>
      </c>
      <c r="AC538" s="278"/>
      <c r="AD538" s="285">
        <f t="shared" si="654"/>
        <v>0</v>
      </c>
      <c r="AE538" s="278"/>
      <c r="AF538" s="468">
        <f t="shared" si="671"/>
        <v>0</v>
      </c>
      <c r="AG538" s="278"/>
      <c r="AH538" s="468">
        <f t="shared" si="672"/>
        <v>0</v>
      </c>
      <c r="AI538" s="278">
        <v>6</v>
      </c>
      <c r="AJ538" s="468">
        <f t="shared" si="673"/>
        <v>19.35483870967742</v>
      </c>
      <c r="AK538" s="278">
        <v>3</v>
      </c>
      <c r="AL538" s="468">
        <f t="shared" si="674"/>
        <v>9.67741935483871</v>
      </c>
      <c r="AM538" s="278">
        <v>1</v>
      </c>
      <c r="AN538" s="468">
        <f t="shared" si="675"/>
        <v>3.225806451612903</v>
      </c>
      <c r="AO538" s="278">
        <v>21</v>
      </c>
      <c r="AP538" s="468">
        <f t="shared" si="676"/>
        <v>67.741935483870961</v>
      </c>
    </row>
    <row r="539" spans="1:42" x14ac:dyDescent="0.2">
      <c r="A539" s="322">
        <v>15</v>
      </c>
      <c r="B539" s="876"/>
      <c r="C539" s="286" t="s">
        <v>597</v>
      </c>
      <c r="D539" s="287">
        <v>1</v>
      </c>
      <c r="E539" s="288">
        <v>0</v>
      </c>
      <c r="F539" s="278">
        <v>21</v>
      </c>
      <c r="G539" s="278">
        <v>0</v>
      </c>
      <c r="H539" s="118">
        <f t="shared" si="661"/>
        <v>0</v>
      </c>
      <c r="I539" s="278">
        <v>21</v>
      </c>
      <c r="J539" s="118">
        <f t="shared" si="662"/>
        <v>100</v>
      </c>
      <c r="K539" s="278">
        <v>13</v>
      </c>
      <c r="L539" s="468">
        <f t="shared" si="663"/>
        <v>61.904761904761905</v>
      </c>
      <c r="M539" s="278">
        <v>8</v>
      </c>
      <c r="N539" s="468">
        <f t="shared" si="664"/>
        <v>38.095238095238095</v>
      </c>
      <c r="O539" s="278">
        <v>0</v>
      </c>
      <c r="P539" s="468">
        <f t="shared" si="665"/>
        <v>0</v>
      </c>
      <c r="Q539" s="278">
        <v>15</v>
      </c>
      <c r="R539" s="468">
        <f t="shared" si="666"/>
        <v>71.428571428571431</v>
      </c>
      <c r="S539" s="278">
        <v>5</v>
      </c>
      <c r="T539" s="468">
        <f t="shared" si="667"/>
        <v>23.80952380952381</v>
      </c>
      <c r="U539" s="278">
        <v>1</v>
      </c>
      <c r="V539" s="468">
        <f t="shared" si="668"/>
        <v>4.7619047619047619</v>
      </c>
      <c r="W539" s="278">
        <v>20</v>
      </c>
      <c r="X539" s="468">
        <f t="shared" si="669"/>
        <v>95.238095238095241</v>
      </c>
      <c r="Y539" s="278"/>
      <c r="Z539" s="469"/>
      <c r="AA539" s="278"/>
      <c r="AB539" s="468">
        <f t="shared" si="670"/>
        <v>0</v>
      </c>
      <c r="AC539" s="278"/>
      <c r="AD539" s="285">
        <f t="shared" si="654"/>
        <v>0</v>
      </c>
      <c r="AE539" s="278">
        <v>1</v>
      </c>
      <c r="AF539" s="468">
        <f t="shared" si="671"/>
        <v>4.7619047619047619</v>
      </c>
      <c r="AG539" s="278"/>
      <c r="AH539" s="468">
        <f t="shared" si="672"/>
        <v>0</v>
      </c>
      <c r="AI539" s="278">
        <v>5</v>
      </c>
      <c r="AJ539" s="468">
        <f t="shared" si="673"/>
        <v>23.80952380952381</v>
      </c>
      <c r="AK539" s="278">
        <v>4</v>
      </c>
      <c r="AL539" s="468">
        <f t="shared" si="674"/>
        <v>19.047619047619047</v>
      </c>
      <c r="AM539" s="278"/>
      <c r="AN539" s="468">
        <f t="shared" si="675"/>
        <v>0</v>
      </c>
      <c r="AO539" s="278">
        <v>12</v>
      </c>
      <c r="AP539" s="468">
        <f t="shared" si="676"/>
        <v>57.142857142857146</v>
      </c>
    </row>
    <row r="540" spans="1:42" x14ac:dyDescent="0.2">
      <c r="A540" s="322">
        <v>16</v>
      </c>
      <c r="B540" s="876"/>
      <c r="C540" s="286" t="s">
        <v>598</v>
      </c>
      <c r="D540" s="287">
        <v>1</v>
      </c>
      <c r="E540" s="288">
        <v>0</v>
      </c>
      <c r="F540" s="278">
        <v>31</v>
      </c>
      <c r="G540" s="278">
        <v>0</v>
      </c>
      <c r="H540" s="118">
        <f t="shared" si="661"/>
        <v>0</v>
      </c>
      <c r="I540" s="278">
        <v>31</v>
      </c>
      <c r="J540" s="118">
        <f t="shared" si="662"/>
        <v>100</v>
      </c>
      <c r="K540" s="278">
        <v>19</v>
      </c>
      <c r="L540" s="468">
        <f t="shared" si="663"/>
        <v>61.29032258064516</v>
      </c>
      <c r="M540" s="278">
        <v>12</v>
      </c>
      <c r="N540" s="468">
        <f t="shared" si="664"/>
        <v>38.70967741935484</v>
      </c>
      <c r="O540" s="278">
        <v>2</v>
      </c>
      <c r="P540" s="468">
        <f t="shared" si="665"/>
        <v>6.4516129032258061</v>
      </c>
      <c r="Q540" s="278">
        <v>13</v>
      </c>
      <c r="R540" s="468">
        <f t="shared" si="666"/>
        <v>41.935483870967744</v>
      </c>
      <c r="S540" s="278">
        <v>15</v>
      </c>
      <c r="T540" s="468">
        <f t="shared" si="667"/>
        <v>48.387096774193552</v>
      </c>
      <c r="U540" s="278">
        <v>1</v>
      </c>
      <c r="V540" s="468">
        <f t="shared" si="668"/>
        <v>3.225806451612903</v>
      </c>
      <c r="W540" s="278">
        <v>19</v>
      </c>
      <c r="X540" s="468">
        <f t="shared" si="669"/>
        <v>61.29032258064516</v>
      </c>
      <c r="Y540" s="278"/>
      <c r="Z540" s="469"/>
      <c r="AA540" s="278">
        <v>12</v>
      </c>
      <c r="AB540" s="468">
        <f t="shared" si="670"/>
        <v>38.70967741935484</v>
      </c>
      <c r="AC540" s="278"/>
      <c r="AD540" s="285">
        <f t="shared" si="654"/>
        <v>0</v>
      </c>
      <c r="AE540" s="278"/>
      <c r="AF540" s="468">
        <f t="shared" si="671"/>
        <v>0</v>
      </c>
      <c r="AG540" s="278"/>
      <c r="AH540" s="468">
        <f t="shared" si="672"/>
        <v>0</v>
      </c>
      <c r="AI540" s="278">
        <v>6</v>
      </c>
      <c r="AJ540" s="468">
        <f t="shared" si="673"/>
        <v>19.35483870967742</v>
      </c>
      <c r="AK540" s="278">
        <v>2</v>
      </c>
      <c r="AL540" s="468">
        <f t="shared" si="674"/>
        <v>6.4516129032258061</v>
      </c>
      <c r="AM540" s="278"/>
      <c r="AN540" s="468">
        <f t="shared" si="675"/>
        <v>0</v>
      </c>
      <c r="AO540" s="278">
        <v>23</v>
      </c>
      <c r="AP540" s="468">
        <f t="shared" si="676"/>
        <v>74.193548387096769</v>
      </c>
    </row>
    <row r="541" spans="1:42" x14ac:dyDescent="0.2">
      <c r="A541" s="322">
        <v>17</v>
      </c>
      <c r="B541" s="876"/>
      <c r="C541" s="286" t="s">
        <v>599</v>
      </c>
      <c r="D541" s="287">
        <v>1</v>
      </c>
      <c r="E541" s="288">
        <v>0</v>
      </c>
      <c r="F541" s="278">
        <v>31</v>
      </c>
      <c r="G541" s="278">
        <v>0</v>
      </c>
      <c r="H541" s="118">
        <f t="shared" si="661"/>
        <v>0</v>
      </c>
      <c r="I541" s="278">
        <v>31</v>
      </c>
      <c r="J541" s="118">
        <f t="shared" si="662"/>
        <v>100</v>
      </c>
      <c r="K541" s="278">
        <v>19</v>
      </c>
      <c r="L541" s="468">
        <f t="shared" si="663"/>
        <v>61.29032258064516</v>
      </c>
      <c r="M541" s="278">
        <v>12</v>
      </c>
      <c r="N541" s="468">
        <f t="shared" si="664"/>
        <v>38.70967741935484</v>
      </c>
      <c r="O541" s="278">
        <v>1</v>
      </c>
      <c r="P541" s="468">
        <f t="shared" si="665"/>
        <v>3.225806451612903</v>
      </c>
      <c r="Q541" s="278">
        <v>5</v>
      </c>
      <c r="R541" s="468">
        <f t="shared" si="666"/>
        <v>16.129032258064516</v>
      </c>
      <c r="S541" s="278">
        <v>18</v>
      </c>
      <c r="T541" s="468">
        <f t="shared" si="667"/>
        <v>58.064516129032256</v>
      </c>
      <c r="U541" s="278">
        <v>7</v>
      </c>
      <c r="V541" s="468">
        <f t="shared" si="668"/>
        <v>22.580645161290324</v>
      </c>
      <c r="W541" s="278">
        <v>7</v>
      </c>
      <c r="X541" s="468">
        <f t="shared" si="669"/>
        <v>22.580645161290324</v>
      </c>
      <c r="Y541" s="278"/>
      <c r="Z541" s="469"/>
      <c r="AA541" s="278">
        <v>23</v>
      </c>
      <c r="AB541" s="468">
        <f t="shared" si="670"/>
        <v>74.193548387096769</v>
      </c>
      <c r="AC541" s="278"/>
      <c r="AD541" s="285">
        <f t="shared" si="654"/>
        <v>0</v>
      </c>
      <c r="AE541" s="278"/>
      <c r="AF541" s="468">
        <f t="shared" si="671"/>
        <v>0</v>
      </c>
      <c r="AG541" s="278">
        <v>1</v>
      </c>
      <c r="AH541" s="468">
        <f t="shared" si="672"/>
        <v>3.225806451612903</v>
      </c>
      <c r="AI541" s="278">
        <v>11</v>
      </c>
      <c r="AJ541" s="468">
        <f t="shared" si="673"/>
        <v>35.483870967741936</v>
      </c>
      <c r="AK541" s="278">
        <v>4</v>
      </c>
      <c r="AL541" s="468">
        <f t="shared" si="674"/>
        <v>12.903225806451612</v>
      </c>
      <c r="AM541" s="278"/>
      <c r="AN541" s="468">
        <f t="shared" si="675"/>
        <v>0</v>
      </c>
      <c r="AO541" s="278">
        <v>16</v>
      </c>
      <c r="AP541" s="468">
        <f t="shared" si="676"/>
        <v>51.612903225806448</v>
      </c>
    </row>
    <row r="542" spans="1:42" x14ac:dyDescent="0.2">
      <c r="A542" s="289"/>
      <c r="B542" s="123" t="s">
        <v>104</v>
      </c>
      <c r="C542" s="324">
        <v>12</v>
      </c>
      <c r="D542" s="290">
        <f t="shared" ref="D542:I542" si="677">SUM(D543:D554)</f>
        <v>12</v>
      </c>
      <c r="E542" s="290">
        <f t="shared" si="677"/>
        <v>0</v>
      </c>
      <c r="F542" s="290">
        <f t="shared" si="677"/>
        <v>222</v>
      </c>
      <c r="G542" s="290">
        <f t="shared" si="677"/>
        <v>0</v>
      </c>
      <c r="H542" s="290">
        <f t="shared" si="677"/>
        <v>0</v>
      </c>
      <c r="I542" s="290">
        <f t="shared" si="677"/>
        <v>222</v>
      </c>
      <c r="J542" s="290" t="s">
        <v>397</v>
      </c>
      <c r="K542" s="290">
        <v>130</v>
      </c>
      <c r="L542" s="291">
        <f>K542*100/F542</f>
        <v>58.558558558558559</v>
      </c>
      <c r="M542" s="290">
        <v>92</v>
      </c>
      <c r="N542" s="710">
        <f>M542*100/F542</f>
        <v>41.441441441441441</v>
      </c>
      <c r="O542" s="290">
        <v>35</v>
      </c>
      <c r="P542" s="720">
        <f>O542*100/F542</f>
        <v>15.765765765765765</v>
      </c>
      <c r="Q542" s="290">
        <v>100</v>
      </c>
      <c r="R542" s="720">
        <f>Q542*100/F542</f>
        <v>45.045045045045043</v>
      </c>
      <c r="S542" s="290">
        <v>75</v>
      </c>
      <c r="T542" s="720">
        <f>S542*100/F542</f>
        <v>33.783783783783782</v>
      </c>
      <c r="U542" s="290">
        <v>12</v>
      </c>
      <c r="V542" s="720">
        <f>U542*100/F542</f>
        <v>5.4054054054054053</v>
      </c>
      <c r="W542" s="290">
        <v>222</v>
      </c>
      <c r="X542" s="725">
        <f>W542*100/F542</f>
        <v>100</v>
      </c>
      <c r="Y542" s="290"/>
      <c r="Z542" s="290"/>
      <c r="AA542" s="290"/>
      <c r="AB542" s="290"/>
      <c r="AC542" s="290"/>
      <c r="AD542" s="290"/>
      <c r="AE542" s="290"/>
      <c r="AF542" s="290"/>
      <c r="AG542" s="290"/>
      <c r="AH542" s="290"/>
      <c r="AI542" s="290">
        <v>47</v>
      </c>
      <c r="AJ542" s="733">
        <f>AI542*100/F542</f>
        <v>21.171171171171171</v>
      </c>
      <c r="AK542" s="290">
        <v>32</v>
      </c>
      <c r="AL542" s="733">
        <f>AK542*100/F542</f>
        <v>14.414414414414415</v>
      </c>
      <c r="AM542" s="290">
        <v>1</v>
      </c>
      <c r="AN542" s="733">
        <f>AM542*100/F542</f>
        <v>0.45045045045045046</v>
      </c>
      <c r="AO542" s="290">
        <v>142</v>
      </c>
      <c r="AP542" s="733">
        <f>AO542*100/F542</f>
        <v>63.963963963963963</v>
      </c>
    </row>
    <row r="543" spans="1:42" ht="12.75" x14ac:dyDescent="0.2">
      <c r="A543" s="126">
        <v>1</v>
      </c>
      <c r="B543" s="830" t="s">
        <v>430</v>
      </c>
      <c r="C543" s="292" t="s">
        <v>475</v>
      </c>
      <c r="D543" s="264">
        <v>1</v>
      </c>
      <c r="E543" s="264">
        <v>0</v>
      </c>
      <c r="F543" s="293">
        <v>21</v>
      </c>
      <c r="G543" s="293">
        <v>0</v>
      </c>
      <c r="H543" s="294">
        <f t="shared" ref="H543:H554" si="678">G543/F543*100</f>
        <v>0</v>
      </c>
      <c r="I543" s="293">
        <v>21</v>
      </c>
      <c r="J543" s="294">
        <f t="shared" ref="J543:J554" si="679">I543/F543*100</f>
        <v>100</v>
      </c>
      <c r="K543" s="707">
        <v>12</v>
      </c>
      <c r="L543" s="711">
        <f t="shared" ref="L543:L554" si="680">K543*100/F543</f>
        <v>57.142857142857146</v>
      </c>
      <c r="M543" s="712">
        <v>9</v>
      </c>
      <c r="N543" s="711">
        <f t="shared" ref="N543:N554" si="681">M543*100/F543</f>
        <v>42.857142857142854</v>
      </c>
      <c r="O543" s="714">
        <v>5</v>
      </c>
      <c r="P543" s="721">
        <f t="shared" ref="P543:P554" si="682">O543*100/F543</f>
        <v>23.80952380952381</v>
      </c>
      <c r="Q543" s="716">
        <v>4</v>
      </c>
      <c r="R543" s="721">
        <f t="shared" ref="R543:R554" si="683">Q543*100/F543</f>
        <v>19.047619047619047</v>
      </c>
      <c r="S543" s="718">
        <v>9</v>
      </c>
      <c r="T543" s="721">
        <f t="shared" ref="T543:T554" si="684">S543*100/F543</f>
        <v>42.857142857142854</v>
      </c>
      <c r="U543" s="722">
        <v>3</v>
      </c>
      <c r="V543" s="721">
        <f t="shared" ref="V543:V547" si="685">U543*100/F543</f>
        <v>14.285714285714286</v>
      </c>
      <c r="W543" s="727">
        <v>21</v>
      </c>
      <c r="X543" s="726">
        <f t="shared" ref="X543:X554" si="686">W543*100/F543</f>
        <v>100</v>
      </c>
      <c r="Y543" s="293"/>
      <c r="Z543" s="294"/>
      <c r="AA543" s="293"/>
      <c r="AB543" s="294"/>
      <c r="AC543" s="293"/>
      <c r="AD543" s="294"/>
      <c r="AE543" s="293"/>
      <c r="AF543" s="294"/>
      <c r="AG543" s="293"/>
      <c r="AH543" s="294"/>
      <c r="AI543" s="729">
        <v>4</v>
      </c>
      <c r="AJ543" s="734">
        <f t="shared" ref="AJ543:AJ554" si="687">AI543*100/F543</f>
        <v>19.047619047619047</v>
      </c>
      <c r="AK543" s="731">
        <v>3</v>
      </c>
      <c r="AL543" s="734">
        <f t="shared" ref="AL543:AL554" si="688">AK543*100/F543</f>
        <v>14.285714285714286</v>
      </c>
      <c r="AM543" s="264"/>
      <c r="AN543" s="294"/>
      <c r="AO543" s="735">
        <v>14</v>
      </c>
      <c r="AP543" s="734">
        <f t="shared" ref="AP543:AP554" si="689">AO543*100/F543</f>
        <v>66.666666666666671</v>
      </c>
    </row>
    <row r="544" spans="1:42" ht="12.75" x14ac:dyDescent="0.2">
      <c r="A544" s="126">
        <v>2</v>
      </c>
      <c r="B544" s="831"/>
      <c r="C544" s="292" t="s">
        <v>476</v>
      </c>
      <c r="D544" s="264">
        <v>1</v>
      </c>
      <c r="E544" s="264">
        <v>0</v>
      </c>
      <c r="F544" s="293">
        <v>21</v>
      </c>
      <c r="G544" s="293">
        <v>0</v>
      </c>
      <c r="H544" s="294">
        <f t="shared" si="678"/>
        <v>0</v>
      </c>
      <c r="I544" s="293">
        <v>21</v>
      </c>
      <c r="J544" s="294">
        <f t="shared" si="679"/>
        <v>100</v>
      </c>
      <c r="K544" s="707">
        <v>13</v>
      </c>
      <c r="L544" s="711">
        <f t="shared" si="680"/>
        <v>61.904761904761905</v>
      </c>
      <c r="M544" s="712">
        <v>8</v>
      </c>
      <c r="N544" s="711">
        <f t="shared" si="681"/>
        <v>38.095238095238095</v>
      </c>
      <c r="O544" s="714">
        <v>4</v>
      </c>
      <c r="P544" s="721">
        <f t="shared" si="682"/>
        <v>19.047619047619047</v>
      </c>
      <c r="Q544" s="716">
        <v>11</v>
      </c>
      <c r="R544" s="721">
        <f t="shared" si="683"/>
        <v>52.38095238095238</v>
      </c>
      <c r="S544" s="718">
        <v>4</v>
      </c>
      <c r="T544" s="721">
        <f t="shared" si="684"/>
        <v>19.047619047619047</v>
      </c>
      <c r="U544" s="722">
        <v>2</v>
      </c>
      <c r="V544" s="721">
        <f t="shared" si="685"/>
        <v>9.5238095238095237</v>
      </c>
      <c r="W544" s="727">
        <v>21</v>
      </c>
      <c r="X544" s="726">
        <f t="shared" si="686"/>
        <v>100</v>
      </c>
      <c r="Y544" s="293"/>
      <c r="Z544" s="294"/>
      <c r="AA544" s="293"/>
      <c r="AB544" s="294"/>
      <c r="AC544" s="293"/>
      <c r="AD544" s="294"/>
      <c r="AE544" s="293"/>
      <c r="AF544" s="294"/>
      <c r="AG544" s="293"/>
      <c r="AH544" s="294"/>
      <c r="AI544" s="729">
        <v>4</v>
      </c>
      <c r="AJ544" s="734">
        <f t="shared" si="687"/>
        <v>19.047619047619047</v>
      </c>
      <c r="AK544" s="731">
        <v>3</v>
      </c>
      <c r="AL544" s="734">
        <f t="shared" si="688"/>
        <v>14.285714285714286</v>
      </c>
      <c r="AM544" s="264"/>
      <c r="AN544" s="294"/>
      <c r="AO544" s="735">
        <v>14</v>
      </c>
      <c r="AP544" s="734">
        <f t="shared" si="689"/>
        <v>66.666666666666671</v>
      </c>
    </row>
    <row r="545" spans="1:42" ht="12.75" x14ac:dyDescent="0.2">
      <c r="A545" s="126">
        <v>3</v>
      </c>
      <c r="B545" s="831"/>
      <c r="C545" s="292" t="s">
        <v>477</v>
      </c>
      <c r="D545" s="264">
        <v>1</v>
      </c>
      <c r="E545" s="264">
        <v>0</v>
      </c>
      <c r="F545" s="293">
        <v>31</v>
      </c>
      <c r="G545" s="293">
        <v>0</v>
      </c>
      <c r="H545" s="294">
        <f t="shared" si="678"/>
        <v>0</v>
      </c>
      <c r="I545" s="293">
        <v>31</v>
      </c>
      <c r="J545" s="294">
        <f t="shared" si="679"/>
        <v>100</v>
      </c>
      <c r="K545" s="707">
        <v>19</v>
      </c>
      <c r="L545" s="711">
        <f t="shared" si="680"/>
        <v>61.29032258064516</v>
      </c>
      <c r="M545" s="712">
        <v>12</v>
      </c>
      <c r="N545" s="711">
        <f t="shared" si="681"/>
        <v>38.70967741935484</v>
      </c>
      <c r="O545" s="714">
        <v>3</v>
      </c>
      <c r="P545" s="721">
        <f t="shared" si="682"/>
        <v>9.67741935483871</v>
      </c>
      <c r="Q545" s="716">
        <v>13</v>
      </c>
      <c r="R545" s="721">
        <f t="shared" si="683"/>
        <v>41.935483870967744</v>
      </c>
      <c r="S545" s="718">
        <v>13</v>
      </c>
      <c r="T545" s="721">
        <f t="shared" si="684"/>
        <v>41.935483870967744</v>
      </c>
      <c r="U545" s="722">
        <v>2</v>
      </c>
      <c r="V545" s="721">
        <f t="shared" si="685"/>
        <v>6.4516129032258061</v>
      </c>
      <c r="W545" s="727">
        <v>31</v>
      </c>
      <c r="X545" s="726">
        <f t="shared" si="686"/>
        <v>100</v>
      </c>
      <c r="Y545" s="293"/>
      <c r="Z545" s="294"/>
      <c r="AA545" s="293"/>
      <c r="AB545" s="294"/>
      <c r="AC545" s="293"/>
      <c r="AD545" s="294"/>
      <c r="AE545" s="293"/>
      <c r="AF545" s="294"/>
      <c r="AG545" s="293"/>
      <c r="AH545" s="294"/>
      <c r="AI545" s="729">
        <v>2</v>
      </c>
      <c r="AJ545" s="734">
        <f t="shared" si="687"/>
        <v>6.4516129032258061</v>
      </c>
      <c r="AK545" s="731">
        <v>4</v>
      </c>
      <c r="AL545" s="734">
        <f t="shared" si="688"/>
        <v>12.903225806451612</v>
      </c>
      <c r="AM545" s="264"/>
      <c r="AN545" s="294"/>
      <c r="AO545" s="735">
        <v>25</v>
      </c>
      <c r="AP545" s="734">
        <f t="shared" si="689"/>
        <v>80.645161290322577</v>
      </c>
    </row>
    <row r="546" spans="1:42" ht="12.75" x14ac:dyDescent="0.2">
      <c r="A546" s="126">
        <v>4</v>
      </c>
      <c r="B546" s="831"/>
      <c r="C546" s="292" t="s">
        <v>478</v>
      </c>
      <c r="D546" s="264">
        <v>1</v>
      </c>
      <c r="E546" s="264">
        <v>0</v>
      </c>
      <c r="F546" s="293">
        <v>21</v>
      </c>
      <c r="G546" s="293">
        <v>0</v>
      </c>
      <c r="H546" s="294">
        <f t="shared" si="678"/>
        <v>0</v>
      </c>
      <c r="I546" s="293">
        <v>21</v>
      </c>
      <c r="J546" s="294">
        <f t="shared" si="679"/>
        <v>100</v>
      </c>
      <c r="K546" s="707">
        <v>12</v>
      </c>
      <c r="L546" s="711">
        <f t="shared" si="680"/>
        <v>57.142857142857146</v>
      </c>
      <c r="M546" s="712">
        <v>9</v>
      </c>
      <c r="N546" s="711">
        <f t="shared" si="681"/>
        <v>42.857142857142854</v>
      </c>
      <c r="O546" s="714"/>
      <c r="P546" s="721"/>
      <c r="Q546" s="716">
        <v>10</v>
      </c>
      <c r="R546" s="721">
        <f t="shared" si="683"/>
        <v>47.61904761904762</v>
      </c>
      <c r="S546" s="718">
        <v>8</v>
      </c>
      <c r="T546" s="721">
        <f t="shared" si="684"/>
        <v>38.095238095238095</v>
      </c>
      <c r="U546" s="722">
        <v>3</v>
      </c>
      <c r="V546" s="721">
        <f t="shared" si="685"/>
        <v>14.285714285714286</v>
      </c>
      <c r="W546" s="727">
        <v>21</v>
      </c>
      <c r="X546" s="726">
        <f t="shared" si="686"/>
        <v>100</v>
      </c>
      <c r="Y546" s="293"/>
      <c r="Z546" s="294"/>
      <c r="AA546" s="293"/>
      <c r="AB546" s="294"/>
      <c r="AC546" s="293"/>
      <c r="AD546" s="294"/>
      <c r="AE546" s="293"/>
      <c r="AF546" s="294"/>
      <c r="AG546" s="293"/>
      <c r="AH546" s="294"/>
      <c r="AI546" s="729">
        <v>5</v>
      </c>
      <c r="AJ546" s="734">
        <f t="shared" si="687"/>
        <v>23.80952380952381</v>
      </c>
      <c r="AK546" s="731">
        <v>3</v>
      </c>
      <c r="AL546" s="734">
        <f t="shared" si="688"/>
        <v>14.285714285714286</v>
      </c>
      <c r="AM546" s="264"/>
      <c r="AN546" s="294"/>
      <c r="AO546" s="735">
        <v>13</v>
      </c>
      <c r="AP546" s="734">
        <f t="shared" si="689"/>
        <v>61.904761904761905</v>
      </c>
    </row>
    <row r="547" spans="1:42" ht="12.75" x14ac:dyDescent="0.2">
      <c r="A547" s="126">
        <v>5</v>
      </c>
      <c r="B547" s="831"/>
      <c r="C547" s="295" t="s">
        <v>479</v>
      </c>
      <c r="D547" s="268">
        <v>1</v>
      </c>
      <c r="E547" s="268">
        <v>0</v>
      </c>
      <c r="F547" s="57">
        <v>11</v>
      </c>
      <c r="G547" s="57">
        <v>0</v>
      </c>
      <c r="H547" s="296">
        <f t="shared" si="678"/>
        <v>0</v>
      </c>
      <c r="I547" s="57">
        <v>11</v>
      </c>
      <c r="J547" s="296">
        <f t="shared" si="679"/>
        <v>100</v>
      </c>
      <c r="K547" s="708">
        <v>6</v>
      </c>
      <c r="L547" s="711">
        <f t="shared" si="680"/>
        <v>54.545454545454547</v>
      </c>
      <c r="M547" s="713">
        <v>5</v>
      </c>
      <c r="N547" s="711">
        <f t="shared" si="681"/>
        <v>45.454545454545453</v>
      </c>
      <c r="O547" s="715">
        <v>1</v>
      </c>
      <c r="P547" s="721">
        <f t="shared" si="682"/>
        <v>9.0909090909090917</v>
      </c>
      <c r="Q547" s="717">
        <v>4</v>
      </c>
      <c r="R547" s="721">
        <f t="shared" si="683"/>
        <v>36.363636363636367</v>
      </c>
      <c r="S547" s="719">
        <v>4</v>
      </c>
      <c r="T547" s="721">
        <f t="shared" si="684"/>
        <v>36.363636363636367</v>
      </c>
      <c r="U547" s="723">
        <v>2</v>
      </c>
      <c r="V547" s="721">
        <f t="shared" si="685"/>
        <v>18.181818181818183</v>
      </c>
      <c r="W547" s="728">
        <v>11</v>
      </c>
      <c r="X547" s="726">
        <f t="shared" si="686"/>
        <v>100</v>
      </c>
      <c r="Y547" s="57"/>
      <c r="Z547" s="296"/>
      <c r="AA547" s="57"/>
      <c r="AB547" s="296"/>
      <c r="AC547" s="57"/>
      <c r="AD547" s="296"/>
      <c r="AE547" s="57"/>
      <c r="AF547" s="296"/>
      <c r="AG547" s="57"/>
      <c r="AH547" s="296"/>
      <c r="AI547" s="730">
        <v>6</v>
      </c>
      <c r="AJ547" s="734">
        <f t="shared" si="687"/>
        <v>54.545454545454547</v>
      </c>
      <c r="AK547" s="732">
        <v>1</v>
      </c>
      <c r="AL547" s="734">
        <f t="shared" si="688"/>
        <v>9.0909090909090917</v>
      </c>
      <c r="AM547" s="268"/>
      <c r="AN547" s="296"/>
      <c r="AO547" s="736">
        <v>4</v>
      </c>
      <c r="AP547" s="734">
        <f t="shared" si="689"/>
        <v>36.363636363636367</v>
      </c>
    </row>
    <row r="548" spans="1:42" ht="12.75" x14ac:dyDescent="0.2">
      <c r="A548" s="126">
        <v>6</v>
      </c>
      <c r="B548" s="831"/>
      <c r="C548" s="292" t="s">
        <v>480</v>
      </c>
      <c r="D548" s="264">
        <v>1</v>
      </c>
      <c r="E548" s="264">
        <v>0</v>
      </c>
      <c r="F548" s="293">
        <v>21</v>
      </c>
      <c r="G548" s="293">
        <v>0</v>
      </c>
      <c r="H548" s="294">
        <f t="shared" si="678"/>
        <v>0</v>
      </c>
      <c r="I548" s="293">
        <v>21</v>
      </c>
      <c r="J548" s="294">
        <f t="shared" si="679"/>
        <v>100</v>
      </c>
      <c r="K548" s="707">
        <v>13</v>
      </c>
      <c r="L548" s="711">
        <f t="shared" si="680"/>
        <v>61.904761904761905</v>
      </c>
      <c r="M548" s="712">
        <v>8</v>
      </c>
      <c r="N548" s="711">
        <f t="shared" si="681"/>
        <v>38.095238095238095</v>
      </c>
      <c r="O548" s="714">
        <v>2</v>
      </c>
      <c r="P548" s="721">
        <f t="shared" si="682"/>
        <v>9.5238095238095237</v>
      </c>
      <c r="Q548" s="716">
        <v>8</v>
      </c>
      <c r="R548" s="721">
        <f t="shared" si="683"/>
        <v>38.095238095238095</v>
      </c>
      <c r="S548" s="718">
        <v>11</v>
      </c>
      <c r="T548" s="721">
        <f t="shared" si="684"/>
        <v>52.38095238095238</v>
      </c>
      <c r="U548" s="722"/>
      <c r="V548" s="294"/>
      <c r="W548" s="727">
        <v>21</v>
      </c>
      <c r="X548" s="726">
        <f t="shared" si="686"/>
        <v>100</v>
      </c>
      <c r="Y548" s="293"/>
      <c r="Z548" s="294"/>
      <c r="AA548" s="293"/>
      <c r="AB548" s="294"/>
      <c r="AC548" s="293"/>
      <c r="AD548" s="294"/>
      <c r="AE548" s="293"/>
      <c r="AF548" s="294"/>
      <c r="AG548" s="293"/>
      <c r="AH548" s="294"/>
      <c r="AI548" s="729">
        <v>4</v>
      </c>
      <c r="AJ548" s="734">
        <f t="shared" si="687"/>
        <v>19.047619047619047</v>
      </c>
      <c r="AK548" s="731">
        <v>4</v>
      </c>
      <c r="AL548" s="734">
        <f t="shared" si="688"/>
        <v>19.047619047619047</v>
      </c>
      <c r="AM548" s="264"/>
      <c r="AN548" s="294"/>
      <c r="AO548" s="735">
        <v>13</v>
      </c>
      <c r="AP548" s="734">
        <f t="shared" si="689"/>
        <v>61.904761904761905</v>
      </c>
    </row>
    <row r="549" spans="1:42" ht="12.75" x14ac:dyDescent="0.2">
      <c r="A549" s="126">
        <v>7</v>
      </c>
      <c r="B549" s="831"/>
      <c r="C549" s="292" t="s">
        <v>74</v>
      </c>
      <c r="D549" s="264">
        <v>1</v>
      </c>
      <c r="E549" s="264">
        <v>0</v>
      </c>
      <c r="F549" s="293">
        <v>11</v>
      </c>
      <c r="G549" s="293">
        <v>0</v>
      </c>
      <c r="H549" s="294">
        <f t="shared" si="678"/>
        <v>0</v>
      </c>
      <c r="I549" s="293">
        <v>11</v>
      </c>
      <c r="J549" s="294">
        <f t="shared" si="679"/>
        <v>100</v>
      </c>
      <c r="K549" s="707">
        <v>7</v>
      </c>
      <c r="L549" s="711">
        <f t="shared" si="680"/>
        <v>63.636363636363633</v>
      </c>
      <c r="M549" s="712">
        <v>4</v>
      </c>
      <c r="N549" s="711">
        <f t="shared" si="681"/>
        <v>36.363636363636367</v>
      </c>
      <c r="O549" s="714">
        <v>3</v>
      </c>
      <c r="P549" s="721">
        <f t="shared" si="682"/>
        <v>27.272727272727273</v>
      </c>
      <c r="Q549" s="716">
        <v>4</v>
      </c>
      <c r="R549" s="721">
        <f t="shared" si="683"/>
        <v>36.363636363636367</v>
      </c>
      <c r="S549" s="718">
        <v>4</v>
      </c>
      <c r="T549" s="721">
        <f t="shared" si="684"/>
        <v>36.363636363636367</v>
      </c>
      <c r="U549" s="722"/>
      <c r="V549" s="294"/>
      <c r="W549" s="727">
        <v>11</v>
      </c>
      <c r="X549" s="726">
        <f t="shared" si="686"/>
        <v>100</v>
      </c>
      <c r="Y549" s="293"/>
      <c r="Z549" s="294"/>
      <c r="AA549" s="293"/>
      <c r="AB549" s="294"/>
      <c r="AC549" s="293"/>
      <c r="AD549" s="294"/>
      <c r="AE549" s="293"/>
      <c r="AF549" s="294"/>
      <c r="AG549" s="293"/>
      <c r="AH549" s="294"/>
      <c r="AI549" s="729">
        <v>5</v>
      </c>
      <c r="AJ549" s="734">
        <f t="shared" si="687"/>
        <v>45.454545454545453</v>
      </c>
      <c r="AK549" s="731"/>
      <c r="AL549" s="734"/>
      <c r="AM549" s="264"/>
      <c r="AN549" s="294"/>
      <c r="AO549" s="735">
        <v>6</v>
      </c>
      <c r="AP549" s="734">
        <f t="shared" si="689"/>
        <v>54.545454545454547</v>
      </c>
    </row>
    <row r="550" spans="1:42" ht="12.75" x14ac:dyDescent="0.2">
      <c r="A550" s="126">
        <v>8</v>
      </c>
      <c r="B550" s="831"/>
      <c r="C550" s="292" t="s">
        <v>481</v>
      </c>
      <c r="D550" s="264">
        <v>1</v>
      </c>
      <c r="E550" s="264">
        <v>0</v>
      </c>
      <c r="F550" s="293">
        <v>21</v>
      </c>
      <c r="G550" s="293">
        <v>0</v>
      </c>
      <c r="H550" s="294">
        <f t="shared" si="678"/>
        <v>0</v>
      </c>
      <c r="I550" s="293">
        <v>21</v>
      </c>
      <c r="J550" s="294">
        <f t="shared" si="679"/>
        <v>100</v>
      </c>
      <c r="K550" s="707">
        <v>12</v>
      </c>
      <c r="L550" s="711">
        <f t="shared" si="680"/>
        <v>57.142857142857146</v>
      </c>
      <c r="M550" s="712">
        <v>9</v>
      </c>
      <c r="N550" s="711">
        <f t="shared" si="681"/>
        <v>42.857142857142854</v>
      </c>
      <c r="O550" s="714">
        <v>4</v>
      </c>
      <c r="P550" s="721">
        <f t="shared" si="682"/>
        <v>19.047619047619047</v>
      </c>
      <c r="Q550" s="716">
        <v>7</v>
      </c>
      <c r="R550" s="721">
        <f t="shared" si="683"/>
        <v>33.333333333333336</v>
      </c>
      <c r="S550" s="718">
        <v>10</v>
      </c>
      <c r="T550" s="721">
        <f t="shared" si="684"/>
        <v>47.61904761904762</v>
      </c>
      <c r="U550" s="722"/>
      <c r="V550" s="294"/>
      <c r="W550" s="727">
        <v>21</v>
      </c>
      <c r="X550" s="726">
        <f t="shared" si="686"/>
        <v>100</v>
      </c>
      <c r="Y550" s="293"/>
      <c r="Z550" s="294"/>
      <c r="AA550" s="293"/>
      <c r="AB550" s="294"/>
      <c r="AC550" s="293"/>
      <c r="AD550" s="294"/>
      <c r="AE550" s="293"/>
      <c r="AF550" s="294"/>
      <c r="AG550" s="293"/>
      <c r="AH550" s="294"/>
      <c r="AI550" s="729">
        <v>5</v>
      </c>
      <c r="AJ550" s="734">
        <f t="shared" si="687"/>
        <v>23.80952380952381</v>
      </c>
      <c r="AK550" s="731">
        <v>5</v>
      </c>
      <c r="AL550" s="734">
        <f t="shared" si="688"/>
        <v>23.80952380952381</v>
      </c>
      <c r="AM550" s="264"/>
      <c r="AN550" s="294"/>
      <c r="AO550" s="735">
        <v>11</v>
      </c>
      <c r="AP550" s="734">
        <f t="shared" si="689"/>
        <v>52.38095238095238</v>
      </c>
    </row>
    <row r="551" spans="1:42" ht="12.75" x14ac:dyDescent="0.2">
      <c r="A551" s="126">
        <v>9</v>
      </c>
      <c r="B551" s="831"/>
      <c r="C551" s="292" t="s">
        <v>487</v>
      </c>
      <c r="D551" s="264">
        <v>1</v>
      </c>
      <c r="E551" s="264">
        <v>0</v>
      </c>
      <c r="F551" s="293">
        <v>11</v>
      </c>
      <c r="G551" s="293">
        <v>0</v>
      </c>
      <c r="H551" s="294">
        <f t="shared" si="678"/>
        <v>0</v>
      </c>
      <c r="I551" s="293">
        <v>11</v>
      </c>
      <c r="J551" s="294">
        <f t="shared" si="679"/>
        <v>100</v>
      </c>
      <c r="K551" s="707">
        <v>5</v>
      </c>
      <c r="L551" s="711">
        <f t="shared" si="680"/>
        <v>45.454545454545453</v>
      </c>
      <c r="M551" s="712">
        <v>6</v>
      </c>
      <c r="N551" s="711">
        <f t="shared" si="681"/>
        <v>54.545454545454547</v>
      </c>
      <c r="O551" s="714"/>
      <c r="P551" s="721"/>
      <c r="Q551" s="716">
        <v>8</v>
      </c>
      <c r="R551" s="721">
        <f t="shared" si="683"/>
        <v>72.727272727272734</v>
      </c>
      <c r="S551" s="718">
        <v>3</v>
      </c>
      <c r="T551" s="721">
        <f t="shared" si="684"/>
        <v>27.272727272727273</v>
      </c>
      <c r="U551" s="722"/>
      <c r="V551" s="294"/>
      <c r="W551" s="727">
        <v>11</v>
      </c>
      <c r="X551" s="726">
        <f t="shared" si="686"/>
        <v>100</v>
      </c>
      <c r="Y551" s="293"/>
      <c r="Z551" s="294"/>
      <c r="AA551" s="293"/>
      <c r="AB551" s="294"/>
      <c r="AC551" s="293"/>
      <c r="AD551" s="294"/>
      <c r="AE551" s="293"/>
      <c r="AF551" s="294"/>
      <c r="AG551" s="293"/>
      <c r="AH551" s="294"/>
      <c r="AI551" s="729">
        <v>2</v>
      </c>
      <c r="AJ551" s="734">
        <f t="shared" si="687"/>
        <v>18.181818181818183</v>
      </c>
      <c r="AK551" s="731">
        <v>1</v>
      </c>
      <c r="AL551" s="734">
        <f t="shared" si="688"/>
        <v>9.0909090909090917</v>
      </c>
      <c r="AM551" s="264"/>
      <c r="AN551" s="294"/>
      <c r="AO551" s="735">
        <v>8</v>
      </c>
      <c r="AP551" s="734">
        <f t="shared" si="689"/>
        <v>72.727272727272734</v>
      </c>
    </row>
    <row r="552" spans="1:42" ht="12.75" x14ac:dyDescent="0.2">
      <c r="A552" s="126">
        <v>10</v>
      </c>
      <c r="B552" s="831"/>
      <c r="C552" s="292" t="s">
        <v>482</v>
      </c>
      <c r="D552" s="264">
        <v>1</v>
      </c>
      <c r="E552" s="264">
        <v>0</v>
      </c>
      <c r="F552" s="293">
        <v>11</v>
      </c>
      <c r="G552" s="293">
        <v>0</v>
      </c>
      <c r="H552" s="294">
        <f t="shared" si="678"/>
        <v>0</v>
      </c>
      <c r="I552" s="293">
        <v>11</v>
      </c>
      <c r="J552" s="294">
        <f t="shared" si="679"/>
        <v>100</v>
      </c>
      <c r="K552" s="707">
        <v>6</v>
      </c>
      <c r="L552" s="711">
        <f t="shared" si="680"/>
        <v>54.545454545454547</v>
      </c>
      <c r="M552" s="712">
        <v>5</v>
      </c>
      <c r="N552" s="711">
        <f t="shared" si="681"/>
        <v>45.454545454545453</v>
      </c>
      <c r="O552" s="714">
        <v>2</v>
      </c>
      <c r="P552" s="721">
        <f t="shared" si="682"/>
        <v>18.181818181818183</v>
      </c>
      <c r="Q552" s="716">
        <v>7</v>
      </c>
      <c r="R552" s="721">
        <f t="shared" si="683"/>
        <v>63.636363636363633</v>
      </c>
      <c r="S552" s="718">
        <v>2</v>
      </c>
      <c r="T552" s="721">
        <f t="shared" si="684"/>
        <v>18.181818181818183</v>
      </c>
      <c r="U552" s="722"/>
      <c r="V552" s="294"/>
      <c r="W552" s="727">
        <v>11</v>
      </c>
      <c r="X552" s="726">
        <f t="shared" si="686"/>
        <v>100</v>
      </c>
      <c r="Y552" s="293"/>
      <c r="Z552" s="294"/>
      <c r="AA552" s="293"/>
      <c r="AB552" s="294"/>
      <c r="AC552" s="293"/>
      <c r="AD552" s="294"/>
      <c r="AE552" s="293"/>
      <c r="AF552" s="294"/>
      <c r="AG552" s="293"/>
      <c r="AH552" s="294"/>
      <c r="AI552" s="729">
        <v>3</v>
      </c>
      <c r="AJ552" s="734">
        <f t="shared" si="687"/>
        <v>27.272727272727273</v>
      </c>
      <c r="AK552" s="731"/>
      <c r="AL552" s="734"/>
      <c r="AM552" s="264"/>
      <c r="AN552" s="294"/>
      <c r="AO552" s="735">
        <v>8</v>
      </c>
      <c r="AP552" s="734">
        <f t="shared" si="689"/>
        <v>72.727272727272734</v>
      </c>
    </row>
    <row r="553" spans="1:42" ht="12.75" x14ac:dyDescent="0.2">
      <c r="A553" s="126">
        <v>11</v>
      </c>
      <c r="B553" s="831"/>
      <c r="C553" s="292" t="s">
        <v>483</v>
      </c>
      <c r="D553" s="264">
        <v>1</v>
      </c>
      <c r="E553" s="264">
        <v>0</v>
      </c>
      <c r="F553" s="293">
        <v>21</v>
      </c>
      <c r="G553" s="293">
        <v>0</v>
      </c>
      <c r="H553" s="294">
        <f t="shared" si="678"/>
        <v>0</v>
      </c>
      <c r="I553" s="293">
        <v>21</v>
      </c>
      <c r="J553" s="294">
        <f t="shared" si="679"/>
        <v>100</v>
      </c>
      <c r="K553" s="707">
        <v>12</v>
      </c>
      <c r="L553" s="711">
        <f t="shared" si="680"/>
        <v>57.142857142857146</v>
      </c>
      <c r="M553" s="712">
        <v>9</v>
      </c>
      <c r="N553" s="711">
        <f t="shared" si="681"/>
        <v>42.857142857142854</v>
      </c>
      <c r="O553" s="714">
        <v>4</v>
      </c>
      <c r="P553" s="721">
        <f t="shared" si="682"/>
        <v>19.047619047619047</v>
      </c>
      <c r="Q553" s="716">
        <v>13</v>
      </c>
      <c r="R553" s="721">
        <f t="shared" si="683"/>
        <v>61.904761904761905</v>
      </c>
      <c r="S553" s="718">
        <v>4</v>
      </c>
      <c r="T553" s="721">
        <f t="shared" si="684"/>
        <v>19.047619047619047</v>
      </c>
      <c r="U553" s="722"/>
      <c r="V553" s="294"/>
      <c r="W553" s="727">
        <v>21</v>
      </c>
      <c r="X553" s="726">
        <f t="shared" si="686"/>
        <v>100</v>
      </c>
      <c r="Y553" s="293"/>
      <c r="Z553" s="294"/>
      <c r="AA553" s="293"/>
      <c r="AB553" s="294"/>
      <c r="AC553" s="293"/>
      <c r="AD553" s="294"/>
      <c r="AE553" s="293"/>
      <c r="AF553" s="294"/>
      <c r="AG553" s="293"/>
      <c r="AH553" s="294"/>
      <c r="AI553" s="729">
        <v>5</v>
      </c>
      <c r="AJ553" s="734">
        <f t="shared" si="687"/>
        <v>23.80952380952381</v>
      </c>
      <c r="AK553" s="731">
        <v>6</v>
      </c>
      <c r="AL553" s="734">
        <f t="shared" si="688"/>
        <v>28.571428571428573</v>
      </c>
      <c r="AM553" s="264"/>
      <c r="AN553" s="294"/>
      <c r="AO553" s="735">
        <v>10</v>
      </c>
      <c r="AP553" s="734">
        <f t="shared" si="689"/>
        <v>47.61904761904762</v>
      </c>
    </row>
    <row r="554" spans="1:42" ht="12.75" x14ac:dyDescent="0.2">
      <c r="A554" s="126">
        <v>12</v>
      </c>
      <c r="B554" s="832"/>
      <c r="C554" s="292" t="s">
        <v>484</v>
      </c>
      <c r="D554" s="264">
        <v>1</v>
      </c>
      <c r="E554" s="264">
        <v>0</v>
      </c>
      <c r="F554" s="293">
        <v>21</v>
      </c>
      <c r="G554" s="293">
        <v>0</v>
      </c>
      <c r="H554" s="294">
        <f t="shared" si="678"/>
        <v>0</v>
      </c>
      <c r="I554" s="293">
        <v>21</v>
      </c>
      <c r="J554" s="294">
        <f t="shared" si="679"/>
        <v>100</v>
      </c>
      <c r="K554" s="707">
        <v>13</v>
      </c>
      <c r="L554" s="711">
        <f t="shared" si="680"/>
        <v>61.904761904761905</v>
      </c>
      <c r="M554" s="712">
        <v>8</v>
      </c>
      <c r="N554" s="711">
        <f t="shared" si="681"/>
        <v>38.095238095238095</v>
      </c>
      <c r="O554" s="714">
        <v>7</v>
      </c>
      <c r="P554" s="721">
        <f t="shared" si="682"/>
        <v>33.333333333333336</v>
      </c>
      <c r="Q554" s="716">
        <v>11</v>
      </c>
      <c r="R554" s="721">
        <f t="shared" si="683"/>
        <v>52.38095238095238</v>
      </c>
      <c r="S554" s="718">
        <v>3</v>
      </c>
      <c r="T554" s="721">
        <f t="shared" si="684"/>
        <v>14.285714285714286</v>
      </c>
      <c r="U554" s="722"/>
      <c r="V554" s="294"/>
      <c r="W554" s="727">
        <v>21</v>
      </c>
      <c r="X554" s="726">
        <f t="shared" si="686"/>
        <v>100</v>
      </c>
      <c r="Y554" s="293"/>
      <c r="Z554" s="294"/>
      <c r="AA554" s="293"/>
      <c r="AB554" s="294"/>
      <c r="AC554" s="293"/>
      <c r="AD554" s="294"/>
      <c r="AE554" s="293"/>
      <c r="AF554" s="294"/>
      <c r="AG554" s="293"/>
      <c r="AH554" s="294"/>
      <c r="AI554" s="729">
        <v>2</v>
      </c>
      <c r="AJ554" s="734">
        <f t="shared" si="687"/>
        <v>9.5238095238095237</v>
      </c>
      <c r="AK554" s="731">
        <v>2</v>
      </c>
      <c r="AL554" s="734">
        <f t="shared" si="688"/>
        <v>9.5238095238095237</v>
      </c>
      <c r="AM554" s="264">
        <v>1</v>
      </c>
      <c r="AN554" s="294">
        <f>AM554*100/F554</f>
        <v>4.7619047619047619</v>
      </c>
      <c r="AO554" s="735">
        <v>16</v>
      </c>
      <c r="AP554" s="734">
        <f t="shared" si="689"/>
        <v>76.19047619047619</v>
      </c>
    </row>
    <row r="555" spans="1:42" x14ac:dyDescent="0.2">
      <c r="A555" s="322"/>
      <c r="B555" s="297" t="s">
        <v>104</v>
      </c>
      <c r="C555" s="297">
        <v>17</v>
      </c>
      <c r="D555" s="297">
        <v>17</v>
      </c>
      <c r="E555" s="297">
        <v>1</v>
      </c>
      <c r="F555" s="297">
        <v>437</v>
      </c>
      <c r="G555" s="297">
        <v>21</v>
      </c>
      <c r="H555" s="297" t="s">
        <v>431</v>
      </c>
      <c r="I555" s="297">
        <v>415</v>
      </c>
      <c r="J555" s="297" t="s">
        <v>397</v>
      </c>
      <c r="K555" s="297">
        <v>269</v>
      </c>
      <c r="L555" s="655">
        <f>K555*100/F555</f>
        <v>61.556064073226544</v>
      </c>
      <c r="M555" s="297">
        <v>167</v>
      </c>
      <c r="N555" s="655">
        <f>M555*100/F555</f>
        <v>38.215102974828376</v>
      </c>
      <c r="O555" s="297">
        <v>63</v>
      </c>
      <c r="P555" s="655">
        <f>O555*100/F555</f>
        <v>14.416475972540045</v>
      </c>
      <c r="Q555" s="297">
        <v>197</v>
      </c>
      <c r="R555" s="655">
        <f>Q555*100/F555</f>
        <v>45.080091533180777</v>
      </c>
      <c r="S555" s="297">
        <v>136</v>
      </c>
      <c r="T555" s="655">
        <f>S555*100/F555</f>
        <v>31.121281464530892</v>
      </c>
      <c r="U555" s="297">
        <v>40</v>
      </c>
      <c r="V555" s="655">
        <f>U555*100/F555</f>
        <v>9.1533180778032044</v>
      </c>
      <c r="W555" s="297">
        <v>347</v>
      </c>
      <c r="X555" s="655">
        <f>W555*100/F555</f>
        <v>79.40503432494279</v>
      </c>
      <c r="Y555" s="297"/>
      <c r="Z555" s="297"/>
      <c r="AA555" s="297">
        <v>89</v>
      </c>
      <c r="AB555" s="655">
        <f>AA555*100/F555</f>
        <v>20.366132723112127</v>
      </c>
      <c r="AC555" s="297"/>
      <c r="AD555" s="297"/>
      <c r="AE555" s="297"/>
      <c r="AF555" s="297"/>
      <c r="AG555" s="297"/>
      <c r="AH555" s="297"/>
      <c r="AI555" s="297">
        <v>95</v>
      </c>
      <c r="AJ555" s="655">
        <f>AI555*100/F555</f>
        <v>21.739130434782609</v>
      </c>
      <c r="AK555" s="297">
        <v>66</v>
      </c>
      <c r="AL555" s="655">
        <f>AK555*100/F555</f>
        <v>15.102974828375286</v>
      </c>
      <c r="AM555" s="297">
        <v>6</v>
      </c>
      <c r="AN555" s="655">
        <f>AM555*100/F555</f>
        <v>1.3729977116704806</v>
      </c>
      <c r="AO555" s="297">
        <v>269</v>
      </c>
      <c r="AP555" s="655">
        <f t="shared" ref="AP555:AP557" si="690">AO555*100/F555</f>
        <v>61.556064073226544</v>
      </c>
    </row>
    <row r="556" spans="1:42" x14ac:dyDescent="0.2">
      <c r="A556" s="322"/>
      <c r="B556" s="330" t="s">
        <v>22</v>
      </c>
      <c r="C556" s="89">
        <v>1</v>
      </c>
      <c r="D556" s="297">
        <v>0</v>
      </c>
      <c r="E556" s="297">
        <v>1</v>
      </c>
      <c r="F556" s="297">
        <v>21</v>
      </c>
      <c r="G556" s="297">
        <v>21</v>
      </c>
      <c r="H556" s="297" t="s">
        <v>397</v>
      </c>
      <c r="I556" s="297">
        <v>0</v>
      </c>
      <c r="J556" s="297" t="s">
        <v>398</v>
      </c>
      <c r="K556" s="297">
        <v>14</v>
      </c>
      <c r="L556" s="655">
        <f t="shared" ref="L556:L597" si="691">K556*100/F556</f>
        <v>66.666666666666671</v>
      </c>
      <c r="M556" s="73">
        <v>7</v>
      </c>
      <c r="N556" s="655">
        <f t="shared" ref="N556:N597" si="692">M556*100/F556</f>
        <v>33.333333333333336</v>
      </c>
      <c r="O556" s="73"/>
      <c r="P556" s="655"/>
      <c r="Q556" s="73">
        <v>5</v>
      </c>
      <c r="R556" s="655">
        <f t="shared" ref="R556:R597" si="693">Q556*100/F556</f>
        <v>23.80952380952381</v>
      </c>
      <c r="S556" s="73">
        <v>11</v>
      </c>
      <c r="T556" s="655">
        <f t="shared" ref="T556:T597" si="694">S556*100/F556</f>
        <v>52.38095238095238</v>
      </c>
      <c r="U556" s="73">
        <v>5</v>
      </c>
      <c r="V556" s="655">
        <f t="shared" ref="V556:V585" si="695">U556*100/F556</f>
        <v>23.80952380952381</v>
      </c>
      <c r="W556" s="73">
        <v>10</v>
      </c>
      <c r="X556" s="655">
        <f t="shared" ref="X556:X597" si="696">W556*100/F556</f>
        <v>47.61904761904762</v>
      </c>
      <c r="Y556" s="24"/>
      <c r="Z556" s="25"/>
      <c r="AA556" s="73">
        <v>11</v>
      </c>
      <c r="AB556" s="655">
        <f t="shared" ref="AB556:AB558" si="697">AA556*100/F556</f>
        <v>52.38095238095238</v>
      </c>
      <c r="AC556" s="24"/>
      <c r="AD556" s="25"/>
      <c r="AE556" s="24"/>
      <c r="AF556" s="25"/>
      <c r="AG556" s="24"/>
      <c r="AH556" s="25"/>
      <c r="AI556" s="73">
        <v>4</v>
      </c>
      <c r="AJ556" s="655">
        <f t="shared" ref="AJ556:AJ596" si="698">AI556*100/F556</f>
        <v>19.047619047619047</v>
      </c>
      <c r="AK556" s="73">
        <v>3</v>
      </c>
      <c r="AL556" s="655">
        <f t="shared" ref="AL556:AL597" si="699">AK556*100/F556</f>
        <v>14.285714285714286</v>
      </c>
      <c r="AM556" s="73"/>
      <c r="AN556" s="25"/>
      <c r="AO556" s="73">
        <v>14</v>
      </c>
      <c r="AP556" s="655">
        <f t="shared" si="690"/>
        <v>66.666666666666671</v>
      </c>
    </row>
    <row r="557" spans="1:42" x14ac:dyDescent="0.2">
      <c r="A557" s="73"/>
      <c r="B557" s="330" t="s">
        <v>23</v>
      </c>
      <c r="C557" s="297">
        <v>16</v>
      </c>
      <c r="D557" s="297">
        <v>16</v>
      </c>
      <c r="E557" s="297">
        <v>0</v>
      </c>
      <c r="F557" s="297">
        <v>416</v>
      </c>
      <c r="G557" s="297">
        <v>0</v>
      </c>
      <c r="H557" s="297" t="s">
        <v>398</v>
      </c>
      <c r="I557" s="297">
        <v>415</v>
      </c>
      <c r="J557" s="297" t="s">
        <v>397</v>
      </c>
      <c r="K557" s="297">
        <v>255</v>
      </c>
      <c r="L557" s="655">
        <f t="shared" si="691"/>
        <v>61.29807692307692</v>
      </c>
      <c r="M557" s="297">
        <v>160</v>
      </c>
      <c r="N557" s="655">
        <f t="shared" si="692"/>
        <v>38.46153846153846</v>
      </c>
      <c r="O557" s="297">
        <v>63</v>
      </c>
      <c r="P557" s="655">
        <f t="shared" ref="P557:P573" si="700">O557*100/F557</f>
        <v>15.14423076923077</v>
      </c>
      <c r="Q557" s="297">
        <v>192</v>
      </c>
      <c r="R557" s="655">
        <f t="shared" si="693"/>
        <v>46.153846153846153</v>
      </c>
      <c r="S557" s="297">
        <v>125</v>
      </c>
      <c r="T557" s="655">
        <f t="shared" si="694"/>
        <v>30.048076923076923</v>
      </c>
      <c r="U557" s="297">
        <v>35</v>
      </c>
      <c r="V557" s="655">
        <f t="shared" si="695"/>
        <v>8.4134615384615383</v>
      </c>
      <c r="W557" s="297">
        <v>337</v>
      </c>
      <c r="X557" s="655">
        <f t="shared" si="696"/>
        <v>81.009615384615387</v>
      </c>
      <c r="Y557" s="297"/>
      <c r="Z557" s="297"/>
      <c r="AA557" s="297">
        <v>78</v>
      </c>
      <c r="AB557" s="655">
        <f t="shared" si="697"/>
        <v>18.75</v>
      </c>
      <c r="AC557" s="297"/>
      <c r="AD557" s="25"/>
      <c r="AE557" s="297"/>
      <c r="AF557" s="25"/>
      <c r="AG557" s="297"/>
      <c r="AH557" s="25"/>
      <c r="AI557" s="297">
        <v>91</v>
      </c>
      <c r="AJ557" s="655">
        <f t="shared" si="698"/>
        <v>21.875</v>
      </c>
      <c r="AK557" s="297">
        <v>63</v>
      </c>
      <c r="AL557" s="655">
        <f t="shared" si="699"/>
        <v>15.14423076923077</v>
      </c>
      <c r="AM557" s="297">
        <v>6</v>
      </c>
      <c r="AN557" s="655">
        <f>AM557*100/F557</f>
        <v>1.4423076923076923</v>
      </c>
      <c r="AO557" s="297">
        <v>255</v>
      </c>
      <c r="AP557" s="655">
        <f t="shared" si="690"/>
        <v>61.29807692307692</v>
      </c>
    </row>
    <row r="558" spans="1:42" ht="24" x14ac:dyDescent="0.2">
      <c r="A558" s="265">
        <v>1</v>
      </c>
      <c r="B558" s="879" t="s">
        <v>432</v>
      </c>
      <c r="C558" s="23" t="s">
        <v>433</v>
      </c>
      <c r="D558" s="298">
        <v>0</v>
      </c>
      <c r="E558" s="298">
        <v>1</v>
      </c>
      <c r="F558" s="298">
        <v>21</v>
      </c>
      <c r="G558" s="298">
        <v>21</v>
      </c>
      <c r="H558" s="298" t="s">
        <v>397</v>
      </c>
      <c r="I558" s="298">
        <v>0</v>
      </c>
      <c r="J558" s="298" t="s">
        <v>398</v>
      </c>
      <c r="K558" s="687">
        <v>14</v>
      </c>
      <c r="L558" s="658">
        <f t="shared" si="691"/>
        <v>66.666666666666671</v>
      </c>
      <c r="M558" s="688">
        <v>7</v>
      </c>
      <c r="N558" s="658">
        <f t="shared" si="692"/>
        <v>33.333333333333336</v>
      </c>
      <c r="O558" s="691"/>
      <c r="P558" s="658"/>
      <c r="Q558" s="693">
        <v>5</v>
      </c>
      <c r="R558" s="658">
        <f t="shared" si="693"/>
        <v>23.80952380952381</v>
      </c>
      <c r="S558" s="695">
        <v>11</v>
      </c>
      <c r="T558" s="658">
        <f t="shared" si="694"/>
        <v>52.38095238095238</v>
      </c>
      <c r="U558" s="697">
        <v>5</v>
      </c>
      <c r="V558" s="658">
        <f t="shared" si="695"/>
        <v>23.80952380952381</v>
      </c>
      <c r="W558" s="699">
        <v>10</v>
      </c>
      <c r="X558" s="658">
        <f t="shared" si="696"/>
        <v>47.61904761904762</v>
      </c>
      <c r="Y558" s="265"/>
      <c r="Z558" s="300"/>
      <c r="AA558" s="702">
        <v>11</v>
      </c>
      <c r="AB558" s="658">
        <f t="shared" si="697"/>
        <v>52.38095238095238</v>
      </c>
      <c r="AC558" s="265"/>
      <c r="AD558" s="300"/>
      <c r="AE558" s="265"/>
      <c r="AF558" s="300"/>
      <c r="AG558" s="265"/>
      <c r="AH558" s="300"/>
      <c r="AI558" s="702">
        <v>4</v>
      </c>
      <c r="AJ558" s="658">
        <f t="shared" si="698"/>
        <v>19.047619047619047</v>
      </c>
      <c r="AK558" s="702">
        <v>3</v>
      </c>
      <c r="AL558" s="658">
        <f t="shared" si="699"/>
        <v>14.285714285714286</v>
      </c>
      <c r="AM558" s="702"/>
      <c r="AN558" s="300"/>
      <c r="AO558" s="702">
        <v>14</v>
      </c>
      <c r="AP558" s="658">
        <f>AO558*100/F558</f>
        <v>66.666666666666671</v>
      </c>
    </row>
    <row r="559" spans="1:42" x14ac:dyDescent="0.2">
      <c r="A559" s="265">
        <v>2</v>
      </c>
      <c r="B559" s="880"/>
      <c r="C559" s="23" t="s">
        <v>434</v>
      </c>
      <c r="D559" s="298">
        <v>1</v>
      </c>
      <c r="E559" s="298">
        <v>0</v>
      </c>
      <c r="F559" s="299">
        <v>21</v>
      </c>
      <c r="G559" s="299">
        <v>0</v>
      </c>
      <c r="H559" s="118">
        <f t="shared" ref="H559:H574" si="701">G559/F559*100</f>
        <v>0</v>
      </c>
      <c r="I559" s="299">
        <v>21</v>
      </c>
      <c r="J559" s="300">
        <f t="shared" ref="J559:J574" si="702">I559/F559*100</f>
        <v>100</v>
      </c>
      <c r="K559" s="687">
        <v>14</v>
      </c>
      <c r="L559" s="658">
        <f t="shared" si="691"/>
        <v>66.666666666666671</v>
      </c>
      <c r="M559" s="688">
        <v>7</v>
      </c>
      <c r="N559" s="658">
        <f t="shared" si="692"/>
        <v>33.333333333333336</v>
      </c>
      <c r="O559" s="691">
        <v>3</v>
      </c>
      <c r="P559" s="658">
        <f t="shared" si="700"/>
        <v>14.285714285714286</v>
      </c>
      <c r="Q559" s="693">
        <v>6</v>
      </c>
      <c r="R559" s="658">
        <f t="shared" si="693"/>
        <v>28.571428571428573</v>
      </c>
      <c r="S559" s="695">
        <v>10</v>
      </c>
      <c r="T559" s="658">
        <f t="shared" si="694"/>
        <v>47.61904761904762</v>
      </c>
      <c r="U559" s="697">
        <v>2</v>
      </c>
      <c r="V559" s="658">
        <f t="shared" si="695"/>
        <v>9.5238095238095237</v>
      </c>
      <c r="W559" s="699">
        <v>21</v>
      </c>
      <c r="X559" s="658">
        <f t="shared" si="696"/>
        <v>100</v>
      </c>
      <c r="Y559" s="265"/>
      <c r="Z559" s="300"/>
      <c r="AA559" s="702"/>
      <c r="AB559" s="300"/>
      <c r="AC559" s="265"/>
      <c r="AD559" s="300"/>
      <c r="AE559" s="265"/>
      <c r="AF559" s="300"/>
      <c r="AG559" s="265"/>
      <c r="AH559" s="300"/>
      <c r="AI559" s="702">
        <v>6</v>
      </c>
      <c r="AJ559" s="658">
        <f t="shared" si="698"/>
        <v>28.571428571428573</v>
      </c>
      <c r="AK559" s="702">
        <v>2</v>
      </c>
      <c r="AL559" s="658">
        <f t="shared" si="699"/>
        <v>9.5238095238095237</v>
      </c>
      <c r="AM559" s="702"/>
      <c r="AN559" s="300"/>
      <c r="AO559" s="702">
        <v>13</v>
      </c>
      <c r="AP559" s="658">
        <f t="shared" ref="AP559:AP597" si="703">AO559*100/F559</f>
        <v>61.904761904761905</v>
      </c>
    </row>
    <row r="560" spans="1:42" x14ac:dyDescent="0.2">
      <c r="A560" s="265">
        <v>3</v>
      </c>
      <c r="B560" s="880"/>
      <c r="C560" s="23" t="s">
        <v>435</v>
      </c>
      <c r="D560" s="298">
        <v>1</v>
      </c>
      <c r="E560" s="298">
        <v>0</v>
      </c>
      <c r="F560" s="299">
        <v>21</v>
      </c>
      <c r="G560" s="299">
        <v>0</v>
      </c>
      <c r="H560" s="118">
        <f t="shared" si="701"/>
        <v>0</v>
      </c>
      <c r="I560" s="299">
        <v>21</v>
      </c>
      <c r="J560" s="300">
        <f t="shared" si="702"/>
        <v>100</v>
      </c>
      <c r="K560" s="687">
        <v>13</v>
      </c>
      <c r="L560" s="658">
        <f t="shared" si="691"/>
        <v>61.904761904761905</v>
      </c>
      <c r="M560" s="688">
        <v>8</v>
      </c>
      <c r="N560" s="658">
        <f t="shared" si="692"/>
        <v>38.095238095238095</v>
      </c>
      <c r="O560" s="691">
        <v>4</v>
      </c>
      <c r="P560" s="658">
        <f t="shared" si="700"/>
        <v>19.047619047619047</v>
      </c>
      <c r="Q560" s="693">
        <v>11</v>
      </c>
      <c r="R560" s="658">
        <f t="shared" si="693"/>
        <v>52.38095238095238</v>
      </c>
      <c r="S560" s="695">
        <v>3</v>
      </c>
      <c r="T560" s="658">
        <f t="shared" si="694"/>
        <v>14.285714285714286</v>
      </c>
      <c r="U560" s="697">
        <v>3</v>
      </c>
      <c r="V560" s="658">
        <f t="shared" si="695"/>
        <v>14.285714285714286</v>
      </c>
      <c r="W560" s="699">
        <v>21</v>
      </c>
      <c r="X560" s="658">
        <f t="shared" si="696"/>
        <v>100</v>
      </c>
      <c r="Y560" s="265"/>
      <c r="Z560" s="300"/>
      <c r="AA560" s="702"/>
      <c r="AB560" s="300"/>
      <c r="AC560" s="265"/>
      <c r="AD560" s="300"/>
      <c r="AE560" s="265"/>
      <c r="AF560" s="300"/>
      <c r="AG560" s="265"/>
      <c r="AH560" s="300"/>
      <c r="AI560" s="702">
        <v>4</v>
      </c>
      <c r="AJ560" s="658">
        <f t="shared" si="698"/>
        <v>19.047619047619047</v>
      </c>
      <c r="AK560" s="702">
        <v>1</v>
      </c>
      <c r="AL560" s="658">
        <f t="shared" si="699"/>
        <v>4.7619047619047619</v>
      </c>
      <c r="AM560" s="702"/>
      <c r="AN560" s="300"/>
      <c r="AO560" s="702">
        <v>16</v>
      </c>
      <c r="AP560" s="658">
        <f t="shared" si="703"/>
        <v>76.19047619047619</v>
      </c>
    </row>
    <row r="561" spans="1:42" x14ac:dyDescent="0.2">
      <c r="A561" s="265">
        <v>4</v>
      </c>
      <c r="B561" s="880"/>
      <c r="C561" s="23" t="s">
        <v>436</v>
      </c>
      <c r="D561" s="298">
        <v>1</v>
      </c>
      <c r="E561" s="299">
        <v>0</v>
      </c>
      <c r="F561" s="299">
        <v>31</v>
      </c>
      <c r="G561" s="299">
        <v>0</v>
      </c>
      <c r="H561" s="118">
        <f t="shared" si="701"/>
        <v>0</v>
      </c>
      <c r="I561" s="299">
        <v>31</v>
      </c>
      <c r="J561" s="300">
        <f t="shared" si="702"/>
        <v>100</v>
      </c>
      <c r="K561" s="687">
        <v>20</v>
      </c>
      <c r="L561" s="658">
        <f t="shared" si="691"/>
        <v>64.516129032258064</v>
      </c>
      <c r="M561" s="688">
        <v>11</v>
      </c>
      <c r="N561" s="658">
        <f t="shared" si="692"/>
        <v>35.483870967741936</v>
      </c>
      <c r="O561" s="691">
        <v>4</v>
      </c>
      <c r="P561" s="658">
        <f t="shared" si="700"/>
        <v>12.903225806451612</v>
      </c>
      <c r="Q561" s="693">
        <v>20</v>
      </c>
      <c r="R561" s="658">
        <f t="shared" si="693"/>
        <v>64.516129032258064</v>
      </c>
      <c r="S561" s="695">
        <v>7</v>
      </c>
      <c r="T561" s="658">
        <f t="shared" si="694"/>
        <v>22.580645161290324</v>
      </c>
      <c r="U561" s="697"/>
      <c r="V561" s="658"/>
      <c r="W561" s="699">
        <v>31</v>
      </c>
      <c r="X561" s="658">
        <f t="shared" si="696"/>
        <v>100</v>
      </c>
      <c r="Y561" s="265"/>
      <c r="Z561" s="300"/>
      <c r="AA561" s="702"/>
      <c r="AB561" s="300"/>
      <c r="AC561" s="265"/>
      <c r="AD561" s="300"/>
      <c r="AE561" s="265"/>
      <c r="AF561" s="300"/>
      <c r="AG561" s="265"/>
      <c r="AH561" s="300"/>
      <c r="AI561" s="702">
        <v>2</v>
      </c>
      <c r="AJ561" s="658">
        <f t="shared" si="698"/>
        <v>6.4516129032258061</v>
      </c>
      <c r="AK561" s="702">
        <v>4</v>
      </c>
      <c r="AL561" s="658">
        <f t="shared" si="699"/>
        <v>12.903225806451612</v>
      </c>
      <c r="AM561" s="702">
        <v>1</v>
      </c>
      <c r="AN561" s="658">
        <f>AM561*100/F561</f>
        <v>3.225806451612903</v>
      </c>
      <c r="AO561" s="702">
        <v>24</v>
      </c>
      <c r="AP561" s="658">
        <f t="shared" si="703"/>
        <v>77.41935483870968</v>
      </c>
    </row>
    <row r="562" spans="1:42" x14ac:dyDescent="0.2">
      <c r="A562" s="265">
        <v>5</v>
      </c>
      <c r="B562" s="880"/>
      <c r="C562" s="23" t="s">
        <v>437</v>
      </c>
      <c r="D562" s="298">
        <v>1</v>
      </c>
      <c r="E562" s="299">
        <v>0</v>
      </c>
      <c r="F562" s="299">
        <v>31</v>
      </c>
      <c r="G562" s="299">
        <v>0</v>
      </c>
      <c r="H562" s="118">
        <f t="shared" si="701"/>
        <v>0</v>
      </c>
      <c r="I562" s="299">
        <v>31</v>
      </c>
      <c r="J562" s="300">
        <f t="shared" si="702"/>
        <v>100</v>
      </c>
      <c r="K562" s="687">
        <v>19</v>
      </c>
      <c r="L562" s="658">
        <f t="shared" si="691"/>
        <v>61.29032258064516</v>
      </c>
      <c r="M562" s="688">
        <v>12</v>
      </c>
      <c r="N562" s="658">
        <f t="shared" si="692"/>
        <v>38.70967741935484</v>
      </c>
      <c r="O562" s="691">
        <v>7</v>
      </c>
      <c r="P562" s="658">
        <f t="shared" si="700"/>
        <v>22.580645161290324</v>
      </c>
      <c r="Q562" s="693">
        <v>16</v>
      </c>
      <c r="R562" s="658">
        <f t="shared" si="693"/>
        <v>51.612903225806448</v>
      </c>
      <c r="S562" s="695">
        <v>6</v>
      </c>
      <c r="T562" s="658">
        <f t="shared" si="694"/>
        <v>19.35483870967742</v>
      </c>
      <c r="U562" s="697">
        <v>2</v>
      </c>
      <c r="V562" s="658">
        <f t="shared" si="695"/>
        <v>6.4516129032258061</v>
      </c>
      <c r="W562" s="699">
        <v>31</v>
      </c>
      <c r="X562" s="658">
        <f t="shared" si="696"/>
        <v>100</v>
      </c>
      <c r="Y562" s="265"/>
      <c r="Z562" s="300"/>
      <c r="AA562" s="702"/>
      <c r="AB562" s="300"/>
      <c r="AC562" s="265"/>
      <c r="AD562" s="300"/>
      <c r="AE562" s="265"/>
      <c r="AF562" s="300"/>
      <c r="AG562" s="265"/>
      <c r="AH562" s="300"/>
      <c r="AI562" s="702">
        <v>6</v>
      </c>
      <c r="AJ562" s="658">
        <f t="shared" si="698"/>
        <v>19.35483870967742</v>
      </c>
      <c r="AK562" s="702">
        <v>6</v>
      </c>
      <c r="AL562" s="658">
        <f t="shared" si="699"/>
        <v>19.35483870967742</v>
      </c>
      <c r="AM562" s="702"/>
      <c r="AN562" s="703"/>
      <c r="AO562" s="702">
        <v>19</v>
      </c>
      <c r="AP562" s="658">
        <f t="shared" si="703"/>
        <v>61.29032258064516</v>
      </c>
    </row>
    <row r="563" spans="1:42" x14ac:dyDescent="0.2">
      <c r="A563" s="265">
        <v>6</v>
      </c>
      <c r="B563" s="880"/>
      <c r="C563" s="23" t="s">
        <v>438</v>
      </c>
      <c r="D563" s="298">
        <v>1</v>
      </c>
      <c r="E563" s="299">
        <v>0</v>
      </c>
      <c r="F563" s="299">
        <v>21</v>
      </c>
      <c r="G563" s="299">
        <v>0</v>
      </c>
      <c r="H563" s="118">
        <f t="shared" si="701"/>
        <v>0</v>
      </c>
      <c r="I563" s="299">
        <v>21</v>
      </c>
      <c r="J563" s="300">
        <f t="shared" si="702"/>
        <v>100</v>
      </c>
      <c r="K563" s="687">
        <v>13</v>
      </c>
      <c r="L563" s="658">
        <f t="shared" si="691"/>
        <v>61.904761904761905</v>
      </c>
      <c r="M563" s="688">
        <v>8</v>
      </c>
      <c r="N563" s="658">
        <f t="shared" si="692"/>
        <v>38.095238095238095</v>
      </c>
      <c r="O563" s="691">
        <v>2</v>
      </c>
      <c r="P563" s="658">
        <f t="shared" si="700"/>
        <v>9.5238095238095237</v>
      </c>
      <c r="Q563" s="693">
        <v>13</v>
      </c>
      <c r="R563" s="658">
        <f t="shared" si="693"/>
        <v>61.904761904761905</v>
      </c>
      <c r="S563" s="695">
        <v>6</v>
      </c>
      <c r="T563" s="658">
        <f t="shared" si="694"/>
        <v>28.571428571428573</v>
      </c>
      <c r="U563" s="697"/>
      <c r="V563" s="658"/>
      <c r="W563" s="699">
        <v>21</v>
      </c>
      <c r="X563" s="658">
        <f t="shared" si="696"/>
        <v>100</v>
      </c>
      <c r="Y563" s="265"/>
      <c r="Z563" s="300"/>
      <c r="AA563" s="702"/>
      <c r="AB563" s="300"/>
      <c r="AC563" s="265"/>
      <c r="AD563" s="300"/>
      <c r="AE563" s="265"/>
      <c r="AF563" s="300"/>
      <c r="AG563" s="265"/>
      <c r="AH563" s="300"/>
      <c r="AI563" s="702">
        <v>4</v>
      </c>
      <c r="AJ563" s="658">
        <f t="shared" si="698"/>
        <v>19.047619047619047</v>
      </c>
      <c r="AK563" s="702">
        <v>3</v>
      </c>
      <c r="AL563" s="658">
        <f t="shared" si="699"/>
        <v>14.285714285714286</v>
      </c>
      <c r="AM563" s="702"/>
      <c r="AN563" s="703"/>
      <c r="AO563" s="702">
        <v>14</v>
      </c>
      <c r="AP563" s="658">
        <f t="shared" si="703"/>
        <v>66.666666666666671</v>
      </c>
    </row>
    <row r="564" spans="1:42" x14ac:dyDescent="0.2">
      <c r="A564" s="265">
        <v>7</v>
      </c>
      <c r="B564" s="880"/>
      <c r="C564" s="23" t="s">
        <v>439</v>
      </c>
      <c r="D564" s="298">
        <v>1</v>
      </c>
      <c r="E564" s="299">
        <v>0</v>
      </c>
      <c r="F564" s="299">
        <v>31</v>
      </c>
      <c r="G564" s="299">
        <v>0</v>
      </c>
      <c r="H564" s="118">
        <f t="shared" si="701"/>
        <v>0</v>
      </c>
      <c r="I564" s="299">
        <v>31</v>
      </c>
      <c r="J564" s="300">
        <f t="shared" si="702"/>
        <v>100</v>
      </c>
      <c r="K564" s="687">
        <v>19</v>
      </c>
      <c r="L564" s="658">
        <f t="shared" si="691"/>
        <v>61.29032258064516</v>
      </c>
      <c r="M564" s="688">
        <v>12</v>
      </c>
      <c r="N564" s="658">
        <f t="shared" si="692"/>
        <v>38.70967741935484</v>
      </c>
      <c r="O564" s="691">
        <v>3</v>
      </c>
      <c r="P564" s="658">
        <f t="shared" si="700"/>
        <v>9.67741935483871</v>
      </c>
      <c r="Q564" s="693">
        <v>17</v>
      </c>
      <c r="R564" s="658">
        <f t="shared" si="693"/>
        <v>54.838709677419352</v>
      </c>
      <c r="S564" s="695">
        <v>7</v>
      </c>
      <c r="T564" s="658">
        <f t="shared" si="694"/>
        <v>22.580645161290324</v>
      </c>
      <c r="U564" s="697">
        <v>4</v>
      </c>
      <c r="V564" s="658">
        <f t="shared" si="695"/>
        <v>12.903225806451612</v>
      </c>
      <c r="W564" s="699">
        <v>6</v>
      </c>
      <c r="X564" s="658">
        <f t="shared" si="696"/>
        <v>19.35483870967742</v>
      </c>
      <c r="Y564" s="265"/>
      <c r="Z564" s="300"/>
      <c r="AA564" s="702">
        <v>25</v>
      </c>
      <c r="AB564" s="658">
        <f t="shared" ref="AB564:AB566" si="704">AA564*100/F564</f>
        <v>80.645161290322577</v>
      </c>
      <c r="AC564" s="265"/>
      <c r="AD564" s="300"/>
      <c r="AE564" s="265"/>
      <c r="AF564" s="300"/>
      <c r="AG564" s="265"/>
      <c r="AH564" s="300"/>
      <c r="AI564" s="702">
        <v>3</v>
      </c>
      <c r="AJ564" s="658">
        <f t="shared" si="698"/>
        <v>9.67741935483871</v>
      </c>
      <c r="AK564" s="702">
        <v>7</v>
      </c>
      <c r="AL564" s="658">
        <f t="shared" si="699"/>
        <v>22.580645161290324</v>
      </c>
      <c r="AM564" s="702"/>
      <c r="AN564" s="703"/>
      <c r="AO564" s="702">
        <v>21</v>
      </c>
      <c r="AP564" s="658">
        <f t="shared" si="703"/>
        <v>67.741935483870961</v>
      </c>
    </row>
    <row r="565" spans="1:42" x14ac:dyDescent="0.2">
      <c r="A565" s="265">
        <v>8</v>
      </c>
      <c r="B565" s="880"/>
      <c r="C565" s="23" t="s">
        <v>440</v>
      </c>
      <c r="D565" s="298">
        <v>1</v>
      </c>
      <c r="E565" s="299">
        <v>0</v>
      </c>
      <c r="F565" s="299">
        <v>31</v>
      </c>
      <c r="G565" s="299">
        <v>0</v>
      </c>
      <c r="H565" s="118">
        <f t="shared" si="701"/>
        <v>0</v>
      </c>
      <c r="I565" s="299">
        <v>31</v>
      </c>
      <c r="J565" s="300">
        <f t="shared" si="702"/>
        <v>100</v>
      </c>
      <c r="K565" s="687">
        <v>19</v>
      </c>
      <c r="L565" s="658">
        <f t="shared" si="691"/>
        <v>61.29032258064516</v>
      </c>
      <c r="M565" s="688">
        <v>12</v>
      </c>
      <c r="N565" s="658">
        <f t="shared" si="692"/>
        <v>38.70967741935484</v>
      </c>
      <c r="O565" s="691">
        <v>7</v>
      </c>
      <c r="P565" s="658">
        <f t="shared" si="700"/>
        <v>22.580645161290324</v>
      </c>
      <c r="Q565" s="693">
        <v>8</v>
      </c>
      <c r="R565" s="658">
        <f t="shared" si="693"/>
        <v>25.806451612903224</v>
      </c>
      <c r="S565" s="695">
        <v>15</v>
      </c>
      <c r="T565" s="658">
        <f t="shared" si="694"/>
        <v>48.387096774193552</v>
      </c>
      <c r="U565" s="697">
        <v>1</v>
      </c>
      <c r="V565" s="658">
        <f t="shared" si="695"/>
        <v>3.225806451612903</v>
      </c>
      <c r="W565" s="699">
        <v>1</v>
      </c>
      <c r="X565" s="658">
        <f t="shared" si="696"/>
        <v>3.225806451612903</v>
      </c>
      <c r="Y565" s="265"/>
      <c r="Z565" s="300"/>
      <c r="AA565" s="702">
        <v>30</v>
      </c>
      <c r="AB565" s="658">
        <f t="shared" si="704"/>
        <v>96.774193548387103</v>
      </c>
      <c r="AC565" s="265"/>
      <c r="AD565" s="300"/>
      <c r="AE565" s="265"/>
      <c r="AF565" s="300"/>
      <c r="AG565" s="265"/>
      <c r="AH565" s="300"/>
      <c r="AI565" s="702">
        <v>14</v>
      </c>
      <c r="AJ565" s="658">
        <f t="shared" si="698"/>
        <v>45.161290322580648</v>
      </c>
      <c r="AK565" s="702">
        <v>3</v>
      </c>
      <c r="AL565" s="658">
        <f t="shared" si="699"/>
        <v>9.67741935483871</v>
      </c>
      <c r="AM565" s="702">
        <v>1</v>
      </c>
      <c r="AN565" s="658">
        <f>AM565*100/F565</f>
        <v>3.225806451612903</v>
      </c>
      <c r="AO565" s="702">
        <v>13</v>
      </c>
      <c r="AP565" s="658">
        <f t="shared" si="703"/>
        <v>41.935483870967744</v>
      </c>
    </row>
    <row r="566" spans="1:42" x14ac:dyDescent="0.2">
      <c r="A566" s="265">
        <v>9</v>
      </c>
      <c r="B566" s="880"/>
      <c r="C566" s="23" t="s">
        <v>441</v>
      </c>
      <c r="D566" s="298">
        <v>1</v>
      </c>
      <c r="E566" s="299">
        <v>0</v>
      </c>
      <c r="F566" s="299">
        <v>31</v>
      </c>
      <c r="G566" s="299">
        <v>0</v>
      </c>
      <c r="H566" s="118">
        <f t="shared" si="701"/>
        <v>0</v>
      </c>
      <c r="I566" s="299">
        <v>31</v>
      </c>
      <c r="J566" s="300">
        <f t="shared" si="702"/>
        <v>100</v>
      </c>
      <c r="K566" s="687">
        <v>20</v>
      </c>
      <c r="L566" s="658">
        <f t="shared" si="691"/>
        <v>64.516129032258064</v>
      </c>
      <c r="M566" s="688">
        <v>11</v>
      </c>
      <c r="N566" s="658">
        <f t="shared" si="692"/>
        <v>35.483870967741936</v>
      </c>
      <c r="O566" s="691">
        <v>4</v>
      </c>
      <c r="P566" s="658">
        <f t="shared" si="700"/>
        <v>12.903225806451612</v>
      </c>
      <c r="Q566" s="693">
        <v>10</v>
      </c>
      <c r="R566" s="658">
        <f t="shared" si="693"/>
        <v>32.258064516129032</v>
      </c>
      <c r="S566" s="695">
        <v>11</v>
      </c>
      <c r="T566" s="658">
        <f t="shared" si="694"/>
        <v>35.483870967741936</v>
      </c>
      <c r="U566" s="697">
        <v>6</v>
      </c>
      <c r="V566" s="658">
        <f t="shared" si="695"/>
        <v>19.35483870967742</v>
      </c>
      <c r="W566" s="699">
        <v>8</v>
      </c>
      <c r="X566" s="658">
        <f t="shared" si="696"/>
        <v>25.806451612903224</v>
      </c>
      <c r="Y566" s="265"/>
      <c r="Z566" s="300"/>
      <c r="AA566" s="702">
        <v>23</v>
      </c>
      <c r="AB566" s="658">
        <f t="shared" si="704"/>
        <v>74.193548387096769</v>
      </c>
      <c r="AC566" s="265"/>
      <c r="AD566" s="300"/>
      <c r="AE566" s="265"/>
      <c r="AF566" s="300"/>
      <c r="AG566" s="265"/>
      <c r="AH566" s="300"/>
      <c r="AI566" s="702">
        <v>9</v>
      </c>
      <c r="AJ566" s="658">
        <f t="shared" si="698"/>
        <v>29.032258064516128</v>
      </c>
      <c r="AK566" s="702">
        <v>5</v>
      </c>
      <c r="AL566" s="658">
        <f t="shared" si="699"/>
        <v>16.129032258064516</v>
      </c>
      <c r="AM566" s="702">
        <v>2</v>
      </c>
      <c r="AN566" s="658">
        <f>AM566*100/F566</f>
        <v>6.4516129032258061</v>
      </c>
      <c r="AO566" s="702">
        <v>15</v>
      </c>
      <c r="AP566" s="658">
        <f t="shared" si="703"/>
        <v>48.387096774193552</v>
      </c>
    </row>
    <row r="567" spans="1:42" x14ac:dyDescent="0.2">
      <c r="A567" s="265">
        <v>10</v>
      </c>
      <c r="B567" s="880"/>
      <c r="C567" s="23" t="s">
        <v>442</v>
      </c>
      <c r="D567" s="298">
        <v>1</v>
      </c>
      <c r="E567" s="299">
        <v>0</v>
      </c>
      <c r="F567" s="299">
        <v>21</v>
      </c>
      <c r="G567" s="299">
        <v>0</v>
      </c>
      <c r="H567" s="118">
        <f t="shared" si="701"/>
        <v>0</v>
      </c>
      <c r="I567" s="299">
        <v>21</v>
      </c>
      <c r="J567" s="300">
        <f t="shared" si="702"/>
        <v>100</v>
      </c>
      <c r="K567" s="687">
        <v>14</v>
      </c>
      <c r="L567" s="658">
        <f t="shared" si="691"/>
        <v>66.666666666666671</v>
      </c>
      <c r="M567" s="688">
        <v>7</v>
      </c>
      <c r="N567" s="658">
        <f t="shared" si="692"/>
        <v>33.333333333333336</v>
      </c>
      <c r="O567" s="691">
        <v>4</v>
      </c>
      <c r="P567" s="658">
        <f t="shared" si="700"/>
        <v>19.047619047619047</v>
      </c>
      <c r="Q567" s="693">
        <v>9</v>
      </c>
      <c r="R567" s="658">
        <f t="shared" si="693"/>
        <v>42.857142857142854</v>
      </c>
      <c r="S567" s="695">
        <v>5</v>
      </c>
      <c r="T567" s="658">
        <f t="shared" si="694"/>
        <v>23.80952380952381</v>
      </c>
      <c r="U567" s="697">
        <v>3</v>
      </c>
      <c r="V567" s="658">
        <f t="shared" si="695"/>
        <v>14.285714285714286</v>
      </c>
      <c r="W567" s="699">
        <v>21</v>
      </c>
      <c r="X567" s="658">
        <f t="shared" si="696"/>
        <v>100</v>
      </c>
      <c r="Y567" s="265"/>
      <c r="Z567" s="300"/>
      <c r="AA567" s="702"/>
      <c r="AB567" s="300"/>
      <c r="AC567" s="265"/>
      <c r="AD567" s="300"/>
      <c r="AE567" s="265"/>
      <c r="AF567" s="300"/>
      <c r="AG567" s="265"/>
      <c r="AH567" s="300"/>
      <c r="AI567" s="702">
        <v>5</v>
      </c>
      <c r="AJ567" s="658">
        <f t="shared" si="698"/>
        <v>23.80952380952381</v>
      </c>
      <c r="AK567" s="702">
        <v>3</v>
      </c>
      <c r="AL567" s="658">
        <f t="shared" si="699"/>
        <v>14.285714285714286</v>
      </c>
      <c r="AM567" s="702"/>
      <c r="AN567" s="703"/>
      <c r="AO567" s="702">
        <v>13</v>
      </c>
      <c r="AP567" s="658">
        <f t="shared" si="703"/>
        <v>61.904761904761905</v>
      </c>
    </row>
    <row r="568" spans="1:42" x14ac:dyDescent="0.2">
      <c r="A568" s="265">
        <v>11</v>
      </c>
      <c r="B568" s="880"/>
      <c r="C568" s="23" t="s">
        <v>96</v>
      </c>
      <c r="D568" s="298">
        <v>1</v>
      </c>
      <c r="E568" s="299">
        <v>0</v>
      </c>
      <c r="F568" s="299">
        <v>31</v>
      </c>
      <c r="G568" s="299">
        <v>0</v>
      </c>
      <c r="H568" s="118">
        <f t="shared" si="701"/>
        <v>0</v>
      </c>
      <c r="I568" s="299">
        <v>31</v>
      </c>
      <c r="J568" s="300">
        <f t="shared" si="702"/>
        <v>100</v>
      </c>
      <c r="K568" s="687">
        <v>18</v>
      </c>
      <c r="L568" s="658">
        <f t="shared" si="691"/>
        <v>58.064516129032256</v>
      </c>
      <c r="M568" s="688">
        <v>13</v>
      </c>
      <c r="N568" s="658">
        <f t="shared" si="692"/>
        <v>41.935483870967744</v>
      </c>
      <c r="O568" s="691">
        <v>4</v>
      </c>
      <c r="P568" s="658">
        <f t="shared" si="700"/>
        <v>12.903225806451612</v>
      </c>
      <c r="Q568" s="693">
        <v>12</v>
      </c>
      <c r="R568" s="658">
        <f t="shared" si="693"/>
        <v>38.70967741935484</v>
      </c>
      <c r="S568" s="695">
        <v>14</v>
      </c>
      <c r="T568" s="658">
        <f t="shared" si="694"/>
        <v>45.161290322580648</v>
      </c>
      <c r="U568" s="697">
        <v>1</v>
      </c>
      <c r="V568" s="658">
        <f t="shared" si="695"/>
        <v>3.225806451612903</v>
      </c>
      <c r="W568" s="699">
        <v>31</v>
      </c>
      <c r="X568" s="658">
        <f t="shared" si="696"/>
        <v>100</v>
      </c>
      <c r="Y568" s="265"/>
      <c r="Z568" s="300"/>
      <c r="AA568" s="702"/>
      <c r="AB568" s="300"/>
      <c r="AC568" s="265"/>
      <c r="AD568" s="300"/>
      <c r="AE568" s="265"/>
      <c r="AF568" s="300"/>
      <c r="AG568" s="265"/>
      <c r="AH568" s="300"/>
      <c r="AI568" s="702">
        <v>6</v>
      </c>
      <c r="AJ568" s="658">
        <f t="shared" si="698"/>
        <v>19.35483870967742</v>
      </c>
      <c r="AK568" s="702">
        <v>2</v>
      </c>
      <c r="AL568" s="658">
        <f t="shared" si="699"/>
        <v>6.4516129032258061</v>
      </c>
      <c r="AM568" s="702"/>
      <c r="AN568" s="703"/>
      <c r="AO568" s="702">
        <v>23</v>
      </c>
      <c r="AP568" s="658">
        <f t="shared" si="703"/>
        <v>74.193548387096769</v>
      </c>
    </row>
    <row r="569" spans="1:42" x14ac:dyDescent="0.2">
      <c r="A569" s="265">
        <v>12</v>
      </c>
      <c r="B569" s="880"/>
      <c r="C569" s="23" t="s">
        <v>443</v>
      </c>
      <c r="D569" s="298">
        <v>1</v>
      </c>
      <c r="E569" s="299">
        <v>0</v>
      </c>
      <c r="F569" s="299">
        <v>11</v>
      </c>
      <c r="G569" s="299">
        <v>0</v>
      </c>
      <c r="H569" s="118">
        <f t="shared" si="701"/>
        <v>0</v>
      </c>
      <c r="I569" s="299">
        <v>11</v>
      </c>
      <c r="J569" s="300">
        <f t="shared" si="702"/>
        <v>100</v>
      </c>
      <c r="K569" s="687">
        <v>3</v>
      </c>
      <c r="L569" s="658">
        <f t="shared" si="691"/>
        <v>27.272727272727273</v>
      </c>
      <c r="M569" s="688">
        <v>8</v>
      </c>
      <c r="N569" s="658">
        <f t="shared" si="692"/>
        <v>72.727272727272734</v>
      </c>
      <c r="O569" s="691">
        <v>1</v>
      </c>
      <c r="P569" s="658">
        <f t="shared" si="700"/>
        <v>9.0909090909090917</v>
      </c>
      <c r="Q569" s="693">
        <v>6</v>
      </c>
      <c r="R569" s="658">
        <f t="shared" si="693"/>
        <v>54.545454545454547</v>
      </c>
      <c r="S569" s="695">
        <v>4</v>
      </c>
      <c r="T569" s="658">
        <f t="shared" si="694"/>
        <v>36.363636363636367</v>
      </c>
      <c r="U569" s="697"/>
      <c r="V569" s="658"/>
      <c r="W569" s="699">
        <v>11</v>
      </c>
      <c r="X569" s="658">
        <f t="shared" si="696"/>
        <v>100</v>
      </c>
      <c r="Y569" s="265"/>
      <c r="Z569" s="300"/>
      <c r="AA569" s="702"/>
      <c r="AB569" s="300"/>
      <c r="AC569" s="265"/>
      <c r="AD569" s="300"/>
      <c r="AE569" s="265"/>
      <c r="AF569" s="300"/>
      <c r="AG569" s="265"/>
      <c r="AH569" s="300"/>
      <c r="AI569" s="702">
        <v>1</v>
      </c>
      <c r="AJ569" s="658">
        <f t="shared" si="698"/>
        <v>9.0909090909090917</v>
      </c>
      <c r="AK569" s="702">
        <v>3</v>
      </c>
      <c r="AL569" s="658">
        <f t="shared" si="699"/>
        <v>27.272727272727273</v>
      </c>
      <c r="AM569" s="702"/>
      <c r="AN569" s="703"/>
      <c r="AO569" s="702">
        <v>7</v>
      </c>
      <c r="AP569" s="658">
        <f t="shared" si="703"/>
        <v>63.636363636363633</v>
      </c>
    </row>
    <row r="570" spans="1:42" x14ac:dyDescent="0.2">
      <c r="A570" s="265">
        <v>13</v>
      </c>
      <c r="B570" s="880"/>
      <c r="C570" s="23" t="s">
        <v>444</v>
      </c>
      <c r="D570" s="298">
        <v>1</v>
      </c>
      <c r="E570" s="299">
        <v>0</v>
      </c>
      <c r="F570" s="299">
        <v>21</v>
      </c>
      <c r="G570" s="299">
        <v>0</v>
      </c>
      <c r="H570" s="118">
        <f t="shared" si="701"/>
        <v>0</v>
      </c>
      <c r="I570" s="299">
        <v>21</v>
      </c>
      <c r="J570" s="300">
        <f t="shared" si="702"/>
        <v>100</v>
      </c>
      <c r="K570" s="687">
        <v>13</v>
      </c>
      <c r="L570" s="658">
        <f t="shared" si="691"/>
        <v>61.904761904761905</v>
      </c>
      <c r="M570" s="688">
        <v>8</v>
      </c>
      <c r="N570" s="658">
        <f t="shared" si="692"/>
        <v>38.095238095238095</v>
      </c>
      <c r="O570" s="691">
        <v>5</v>
      </c>
      <c r="P570" s="658">
        <f t="shared" si="700"/>
        <v>23.80952380952381</v>
      </c>
      <c r="Q570" s="693">
        <v>5</v>
      </c>
      <c r="R570" s="658">
        <f t="shared" si="693"/>
        <v>23.80952380952381</v>
      </c>
      <c r="S570" s="695">
        <v>7</v>
      </c>
      <c r="T570" s="658">
        <f t="shared" si="694"/>
        <v>33.333333333333336</v>
      </c>
      <c r="U570" s="697">
        <v>4</v>
      </c>
      <c r="V570" s="658">
        <f t="shared" si="695"/>
        <v>19.047619047619047</v>
      </c>
      <c r="W570" s="699">
        <v>21</v>
      </c>
      <c r="X570" s="658">
        <f t="shared" si="696"/>
        <v>100</v>
      </c>
      <c r="Y570" s="265"/>
      <c r="Z570" s="300"/>
      <c r="AA570" s="702"/>
      <c r="AB570" s="300"/>
      <c r="AC570" s="265"/>
      <c r="AD570" s="300"/>
      <c r="AE570" s="265"/>
      <c r="AF570" s="300"/>
      <c r="AG570" s="265"/>
      <c r="AH570" s="300"/>
      <c r="AI570" s="702">
        <v>5</v>
      </c>
      <c r="AJ570" s="658">
        <f t="shared" si="698"/>
        <v>23.80952380952381</v>
      </c>
      <c r="AK570" s="702">
        <v>5</v>
      </c>
      <c r="AL570" s="658">
        <f t="shared" si="699"/>
        <v>23.80952380952381</v>
      </c>
      <c r="AM570" s="702"/>
      <c r="AN570" s="703"/>
      <c r="AO570" s="702">
        <v>11</v>
      </c>
      <c r="AP570" s="658">
        <f t="shared" si="703"/>
        <v>52.38095238095238</v>
      </c>
    </row>
    <row r="571" spans="1:42" x14ac:dyDescent="0.2">
      <c r="A571" s="265">
        <v>14</v>
      </c>
      <c r="B571" s="880"/>
      <c r="C571" s="689" t="s">
        <v>600</v>
      </c>
      <c r="D571" s="298">
        <v>1</v>
      </c>
      <c r="E571" s="299">
        <v>0</v>
      </c>
      <c r="F571" s="299">
        <v>31</v>
      </c>
      <c r="G571" s="299">
        <v>0</v>
      </c>
      <c r="H571" s="118">
        <f t="shared" si="701"/>
        <v>0</v>
      </c>
      <c r="I571" s="688">
        <v>30</v>
      </c>
      <c r="J571" s="300">
        <f t="shared" si="702"/>
        <v>96.774193548387103</v>
      </c>
      <c r="K571" s="687">
        <v>21</v>
      </c>
      <c r="L571" s="658">
        <f t="shared" si="691"/>
        <v>67.741935483870961</v>
      </c>
      <c r="M571" s="688">
        <v>9</v>
      </c>
      <c r="N571" s="658">
        <f t="shared" si="692"/>
        <v>29.032258064516128</v>
      </c>
      <c r="O571" s="691">
        <v>3</v>
      </c>
      <c r="P571" s="658">
        <f t="shared" si="700"/>
        <v>9.67741935483871</v>
      </c>
      <c r="Q571" s="693">
        <v>16</v>
      </c>
      <c r="R571" s="658">
        <f t="shared" si="693"/>
        <v>51.612903225806448</v>
      </c>
      <c r="S571" s="695">
        <v>8</v>
      </c>
      <c r="T571" s="658">
        <f t="shared" si="694"/>
        <v>25.806451612903224</v>
      </c>
      <c r="U571" s="697">
        <v>3</v>
      </c>
      <c r="V571" s="658">
        <f t="shared" si="695"/>
        <v>9.67741935483871</v>
      </c>
      <c r="W571" s="699">
        <v>30</v>
      </c>
      <c r="X571" s="658">
        <f t="shared" si="696"/>
        <v>96.774193548387103</v>
      </c>
      <c r="Y571" s="265"/>
      <c r="Z571" s="300"/>
      <c r="AA571" s="702"/>
      <c r="AB571" s="300"/>
      <c r="AC571" s="265"/>
      <c r="AD571" s="300"/>
      <c r="AE571" s="265"/>
      <c r="AF571" s="300"/>
      <c r="AG571" s="265"/>
      <c r="AH571" s="300"/>
      <c r="AI571" s="702">
        <v>7</v>
      </c>
      <c r="AJ571" s="658">
        <f t="shared" si="698"/>
        <v>22.580645161290324</v>
      </c>
      <c r="AK571" s="702">
        <v>6</v>
      </c>
      <c r="AL571" s="658">
        <f t="shared" si="699"/>
        <v>19.35483870967742</v>
      </c>
      <c r="AM571" s="702"/>
      <c r="AN571" s="703"/>
      <c r="AO571" s="702">
        <v>17</v>
      </c>
      <c r="AP571" s="658">
        <f t="shared" si="703"/>
        <v>54.838709677419352</v>
      </c>
    </row>
    <row r="572" spans="1:42" x14ac:dyDescent="0.2">
      <c r="A572" s="265">
        <v>15</v>
      </c>
      <c r="B572" s="880"/>
      <c r="C572" s="23" t="s">
        <v>445</v>
      </c>
      <c r="D572" s="298">
        <v>1</v>
      </c>
      <c r="E572" s="299">
        <v>0</v>
      </c>
      <c r="F572" s="299">
        <v>31</v>
      </c>
      <c r="G572" s="299">
        <v>0</v>
      </c>
      <c r="H572" s="118">
        <f t="shared" si="701"/>
        <v>0</v>
      </c>
      <c r="I572" s="299">
        <v>31</v>
      </c>
      <c r="J572" s="300">
        <f t="shared" si="702"/>
        <v>100</v>
      </c>
      <c r="K572" s="687">
        <v>19</v>
      </c>
      <c r="L572" s="658">
        <f t="shared" si="691"/>
        <v>61.29032258064516</v>
      </c>
      <c r="M572" s="688">
        <v>12</v>
      </c>
      <c r="N572" s="658">
        <f t="shared" si="692"/>
        <v>38.70967741935484</v>
      </c>
      <c r="O572" s="691">
        <v>8</v>
      </c>
      <c r="P572" s="658">
        <f t="shared" si="700"/>
        <v>25.806451612903224</v>
      </c>
      <c r="Q572" s="693">
        <v>14</v>
      </c>
      <c r="R572" s="658">
        <f t="shared" si="693"/>
        <v>45.161290322580648</v>
      </c>
      <c r="S572" s="695">
        <v>6</v>
      </c>
      <c r="T572" s="658">
        <f t="shared" si="694"/>
        <v>19.35483870967742</v>
      </c>
      <c r="U572" s="697">
        <v>3</v>
      </c>
      <c r="V572" s="658">
        <f t="shared" si="695"/>
        <v>9.67741935483871</v>
      </c>
      <c r="W572" s="699">
        <v>31</v>
      </c>
      <c r="X572" s="658">
        <f t="shared" si="696"/>
        <v>100</v>
      </c>
      <c r="Y572" s="265"/>
      <c r="Z572" s="300"/>
      <c r="AA572" s="702"/>
      <c r="AB572" s="300"/>
      <c r="AC572" s="265"/>
      <c r="AD572" s="300"/>
      <c r="AE572" s="265"/>
      <c r="AF572" s="300"/>
      <c r="AG572" s="265"/>
      <c r="AH572" s="300"/>
      <c r="AI572" s="702">
        <v>4</v>
      </c>
      <c r="AJ572" s="658">
        <f t="shared" si="698"/>
        <v>12.903225806451612</v>
      </c>
      <c r="AK572" s="702">
        <v>8</v>
      </c>
      <c r="AL572" s="658">
        <f t="shared" si="699"/>
        <v>25.806451612903224</v>
      </c>
      <c r="AM572" s="702">
        <v>1</v>
      </c>
      <c r="AN572" s="658">
        <f>AM572*100/F572</f>
        <v>3.225806451612903</v>
      </c>
      <c r="AO572" s="702">
        <v>18</v>
      </c>
      <c r="AP572" s="658">
        <f t="shared" si="703"/>
        <v>58.064516129032256</v>
      </c>
    </row>
    <row r="573" spans="1:42" x14ac:dyDescent="0.2">
      <c r="A573" s="265">
        <v>16</v>
      </c>
      <c r="B573" s="880"/>
      <c r="C573" s="23" t="s">
        <v>446</v>
      </c>
      <c r="D573" s="298">
        <v>1</v>
      </c>
      <c r="E573" s="299">
        <v>0</v>
      </c>
      <c r="F573" s="299">
        <v>21</v>
      </c>
      <c r="G573" s="299">
        <v>0</v>
      </c>
      <c r="H573" s="118">
        <f t="shared" si="701"/>
        <v>0</v>
      </c>
      <c r="I573" s="299">
        <v>21</v>
      </c>
      <c r="J573" s="300">
        <f t="shared" si="702"/>
        <v>100</v>
      </c>
      <c r="K573" s="687">
        <v>12</v>
      </c>
      <c r="L573" s="658">
        <f t="shared" si="691"/>
        <v>57.142857142857146</v>
      </c>
      <c r="M573" s="688">
        <v>9</v>
      </c>
      <c r="N573" s="658">
        <f t="shared" si="692"/>
        <v>42.857142857142854</v>
      </c>
      <c r="O573" s="691">
        <v>4</v>
      </c>
      <c r="P573" s="658">
        <f t="shared" si="700"/>
        <v>19.047619047619047</v>
      </c>
      <c r="Q573" s="693">
        <v>11</v>
      </c>
      <c r="R573" s="658">
        <f t="shared" si="693"/>
        <v>52.38095238095238</v>
      </c>
      <c r="S573" s="695">
        <v>4</v>
      </c>
      <c r="T573" s="658">
        <f t="shared" si="694"/>
        <v>19.047619047619047</v>
      </c>
      <c r="U573" s="697">
        <v>2</v>
      </c>
      <c r="V573" s="658">
        <f t="shared" si="695"/>
        <v>9.5238095238095237</v>
      </c>
      <c r="W573" s="699">
        <v>21</v>
      </c>
      <c r="X573" s="658">
        <f t="shared" si="696"/>
        <v>100</v>
      </c>
      <c r="Y573" s="265"/>
      <c r="Z573" s="300"/>
      <c r="AA573" s="702"/>
      <c r="AB573" s="300"/>
      <c r="AC573" s="265"/>
      <c r="AD573" s="300"/>
      <c r="AE573" s="265"/>
      <c r="AF573" s="300"/>
      <c r="AG573" s="265"/>
      <c r="AH573" s="300"/>
      <c r="AI573" s="702">
        <v>6</v>
      </c>
      <c r="AJ573" s="658">
        <f t="shared" si="698"/>
        <v>28.571428571428573</v>
      </c>
      <c r="AK573" s="702">
        <v>4</v>
      </c>
      <c r="AL573" s="658">
        <f t="shared" si="699"/>
        <v>19.047619047619047</v>
      </c>
      <c r="AM573" s="702">
        <v>1</v>
      </c>
      <c r="AN573" s="658">
        <f>AM573*100/F573</f>
        <v>4.7619047619047619</v>
      </c>
      <c r="AO573" s="702">
        <v>10</v>
      </c>
      <c r="AP573" s="658">
        <f t="shared" si="703"/>
        <v>47.61904761904762</v>
      </c>
    </row>
    <row r="574" spans="1:42" x14ac:dyDescent="0.2">
      <c r="A574" s="90">
        <v>17</v>
      </c>
      <c r="B574" s="881"/>
      <c r="C574" s="252" t="s">
        <v>447</v>
      </c>
      <c r="D574" s="90">
        <v>1</v>
      </c>
      <c r="E574" s="90">
        <v>0</v>
      </c>
      <c r="F574" s="90">
        <v>31</v>
      </c>
      <c r="G574" s="90">
        <v>0</v>
      </c>
      <c r="H574" s="118">
        <f t="shared" si="701"/>
        <v>0</v>
      </c>
      <c r="I574" s="90">
        <v>31</v>
      </c>
      <c r="J574" s="300">
        <f t="shared" si="702"/>
        <v>100</v>
      </c>
      <c r="K574" s="686">
        <v>18</v>
      </c>
      <c r="L574" s="658">
        <f t="shared" si="691"/>
        <v>58.064516129032256</v>
      </c>
      <c r="M574" s="650">
        <v>13</v>
      </c>
      <c r="N574" s="658">
        <f t="shared" si="692"/>
        <v>41.935483870967744</v>
      </c>
      <c r="O574" s="690"/>
      <c r="P574" s="658"/>
      <c r="Q574" s="692">
        <v>18</v>
      </c>
      <c r="R574" s="658">
        <f t="shared" si="693"/>
        <v>58.064516129032256</v>
      </c>
      <c r="S574" s="694">
        <v>12</v>
      </c>
      <c r="T574" s="658">
        <f t="shared" si="694"/>
        <v>38.70967741935484</v>
      </c>
      <c r="U574" s="696">
        <v>1</v>
      </c>
      <c r="V574" s="658">
        <f t="shared" si="695"/>
        <v>3.225806451612903</v>
      </c>
      <c r="W574" s="698">
        <v>31</v>
      </c>
      <c r="X574" s="658">
        <f t="shared" si="696"/>
        <v>100</v>
      </c>
      <c r="Y574" s="265"/>
      <c r="Z574" s="300"/>
      <c r="AA574" s="700"/>
      <c r="AB574" s="300"/>
      <c r="AC574" s="265"/>
      <c r="AD574" s="300"/>
      <c r="AE574" s="265"/>
      <c r="AF574" s="300"/>
      <c r="AG574" s="265"/>
      <c r="AH574" s="300"/>
      <c r="AI574" s="700">
        <v>9</v>
      </c>
      <c r="AJ574" s="658">
        <f t="shared" si="698"/>
        <v>29.032258064516128</v>
      </c>
      <c r="AK574" s="700">
        <v>1</v>
      </c>
      <c r="AL574" s="658">
        <f t="shared" si="699"/>
        <v>3.225806451612903</v>
      </c>
      <c r="AM574" s="700"/>
      <c r="AN574" s="300"/>
      <c r="AO574" s="700">
        <v>21</v>
      </c>
      <c r="AP574" s="658">
        <f t="shared" si="703"/>
        <v>67.741935483870961</v>
      </c>
    </row>
    <row r="575" spans="1:42" x14ac:dyDescent="0.2">
      <c r="A575" s="162"/>
      <c r="B575" s="324" t="s">
        <v>104</v>
      </c>
      <c r="C575" s="64">
        <v>20</v>
      </c>
      <c r="D575" s="64">
        <v>19</v>
      </c>
      <c r="E575" s="64">
        <v>1</v>
      </c>
      <c r="F575" s="64">
        <v>400</v>
      </c>
      <c r="G575" s="64">
        <v>31</v>
      </c>
      <c r="H575" s="301" t="s">
        <v>448</v>
      </c>
      <c r="I575" s="64">
        <v>369</v>
      </c>
      <c r="J575" s="301" t="s">
        <v>449</v>
      </c>
      <c r="K575" s="64">
        <v>242</v>
      </c>
      <c r="L575" s="706">
        <f t="shared" si="691"/>
        <v>60.5</v>
      </c>
      <c r="M575" s="64">
        <v>158</v>
      </c>
      <c r="N575" s="706">
        <f t="shared" si="692"/>
        <v>39.5</v>
      </c>
      <c r="O575" s="64">
        <v>38</v>
      </c>
      <c r="P575" s="709">
        <f>O575*100/F575</f>
        <v>9.5</v>
      </c>
      <c r="Q575" s="64">
        <v>158</v>
      </c>
      <c r="R575" s="706">
        <f t="shared" si="693"/>
        <v>39.5</v>
      </c>
      <c r="S575" s="64">
        <v>180</v>
      </c>
      <c r="T575" s="706">
        <f t="shared" si="694"/>
        <v>45</v>
      </c>
      <c r="U575" s="64">
        <v>24</v>
      </c>
      <c r="V575" s="706">
        <f t="shared" si="695"/>
        <v>6</v>
      </c>
      <c r="W575" s="64">
        <v>361</v>
      </c>
      <c r="X575" s="706">
        <f t="shared" si="696"/>
        <v>90.25</v>
      </c>
      <c r="Y575" s="64">
        <v>1</v>
      </c>
      <c r="Z575" s="706">
        <f>Y575*100/F575</f>
        <v>0.25</v>
      </c>
      <c r="AA575" s="64">
        <v>33</v>
      </c>
      <c r="AB575" s="706">
        <f>AA575*100/F575</f>
        <v>8.25</v>
      </c>
      <c r="AC575" s="293"/>
      <c r="AD575" s="64"/>
      <c r="AE575" s="293"/>
      <c r="AF575" s="64"/>
      <c r="AG575" s="64">
        <v>5</v>
      </c>
      <c r="AH575" s="747">
        <f>AG575*100/F575</f>
        <v>1.25</v>
      </c>
      <c r="AI575" s="64">
        <v>73</v>
      </c>
      <c r="AJ575" s="706">
        <f t="shared" si="698"/>
        <v>18.25</v>
      </c>
      <c r="AK575" s="302">
        <v>65</v>
      </c>
      <c r="AL575" s="706">
        <f t="shared" si="699"/>
        <v>16.25</v>
      </c>
      <c r="AM575" s="64">
        <v>2</v>
      </c>
      <c r="AN575" s="706">
        <f>AM575*100/F575</f>
        <v>0.5</v>
      </c>
      <c r="AO575" s="302">
        <v>260</v>
      </c>
      <c r="AP575" s="706">
        <f t="shared" si="703"/>
        <v>65</v>
      </c>
    </row>
    <row r="576" spans="1:42" x14ac:dyDescent="0.2">
      <c r="A576" s="162"/>
      <c r="B576" s="324" t="s">
        <v>22</v>
      </c>
      <c r="C576" s="123">
        <v>1</v>
      </c>
      <c r="D576" s="123">
        <v>0</v>
      </c>
      <c r="E576" s="123">
        <v>1</v>
      </c>
      <c r="F576" s="64">
        <v>31</v>
      </c>
      <c r="G576" s="64">
        <v>31</v>
      </c>
      <c r="H576" s="301" t="s">
        <v>397</v>
      </c>
      <c r="I576" s="64">
        <v>0</v>
      </c>
      <c r="J576" s="303" t="s">
        <v>398</v>
      </c>
      <c r="K576" s="64">
        <v>25</v>
      </c>
      <c r="L576" s="706">
        <f t="shared" si="691"/>
        <v>80.645161290322577</v>
      </c>
      <c r="M576" s="64">
        <v>6</v>
      </c>
      <c r="N576" s="706">
        <f t="shared" si="692"/>
        <v>19.35483870967742</v>
      </c>
      <c r="O576" s="64"/>
      <c r="P576" s="304"/>
      <c r="Q576" s="64">
        <v>10</v>
      </c>
      <c r="R576" s="706">
        <f t="shared" si="693"/>
        <v>32.258064516129032</v>
      </c>
      <c r="S576" s="64">
        <v>19</v>
      </c>
      <c r="T576" s="706">
        <f t="shared" si="694"/>
        <v>61.29032258064516</v>
      </c>
      <c r="U576" s="64">
        <v>2</v>
      </c>
      <c r="V576" s="706">
        <f t="shared" si="695"/>
        <v>6.4516129032258061</v>
      </c>
      <c r="W576" s="64">
        <v>2</v>
      </c>
      <c r="X576" s="706">
        <f t="shared" si="696"/>
        <v>6.4516129032258061</v>
      </c>
      <c r="Y576" s="64"/>
      <c r="Z576" s="64"/>
      <c r="AA576" s="64">
        <v>29</v>
      </c>
      <c r="AB576" s="706">
        <f>AA576*100/F576</f>
        <v>93.548387096774192</v>
      </c>
      <c r="AC576" s="290"/>
      <c r="AD576" s="64"/>
      <c r="AE576" s="290"/>
      <c r="AF576" s="64"/>
      <c r="AG576" s="290"/>
      <c r="AH576" s="64"/>
      <c r="AI576" s="64">
        <v>4</v>
      </c>
      <c r="AJ576" s="706">
        <f t="shared" si="698"/>
        <v>12.903225806451612</v>
      </c>
      <c r="AK576" s="64">
        <v>2</v>
      </c>
      <c r="AL576" s="706">
        <f t="shared" si="699"/>
        <v>6.4516129032258061</v>
      </c>
      <c r="AM576" s="64"/>
      <c r="AN576" s="796"/>
      <c r="AO576" s="64">
        <v>25</v>
      </c>
      <c r="AP576" s="706">
        <f t="shared" si="703"/>
        <v>80.645161290322577</v>
      </c>
    </row>
    <row r="577" spans="1:42" x14ac:dyDescent="0.2">
      <c r="A577" s="64"/>
      <c r="B577" s="324" t="s">
        <v>23</v>
      </c>
      <c r="C577" s="64">
        <v>19</v>
      </c>
      <c r="D577" s="64">
        <v>19</v>
      </c>
      <c r="E577" s="64">
        <v>0</v>
      </c>
      <c r="F577" s="64">
        <v>369</v>
      </c>
      <c r="G577" s="64">
        <v>0</v>
      </c>
      <c r="H577" s="301" t="s">
        <v>398</v>
      </c>
      <c r="I577" s="64">
        <v>369</v>
      </c>
      <c r="J577" s="301" t="s">
        <v>397</v>
      </c>
      <c r="K577" s="64">
        <v>217</v>
      </c>
      <c r="L577" s="706">
        <f t="shared" si="691"/>
        <v>58.807588075880759</v>
      </c>
      <c r="M577" s="64">
        <v>152</v>
      </c>
      <c r="N577" s="706">
        <f t="shared" si="692"/>
        <v>41.192411924119241</v>
      </c>
      <c r="O577" s="64">
        <v>38</v>
      </c>
      <c r="P577" s="709">
        <f>O577*100/F577</f>
        <v>10.29810298102981</v>
      </c>
      <c r="Q577" s="64">
        <v>148</v>
      </c>
      <c r="R577" s="706">
        <f t="shared" si="693"/>
        <v>40.108401084010843</v>
      </c>
      <c r="S577" s="64">
        <v>161</v>
      </c>
      <c r="T577" s="706">
        <f t="shared" si="694"/>
        <v>43.631436314363143</v>
      </c>
      <c r="U577" s="64">
        <v>22</v>
      </c>
      <c r="V577" s="706">
        <f t="shared" si="695"/>
        <v>5.9620596205962055</v>
      </c>
      <c r="W577" s="64">
        <v>359</v>
      </c>
      <c r="X577" s="706">
        <f t="shared" si="696"/>
        <v>97.289972899728994</v>
      </c>
      <c r="Y577" s="64">
        <v>1</v>
      </c>
      <c r="Z577" s="706">
        <f>Y577*100/F577</f>
        <v>0.27100271002710025</v>
      </c>
      <c r="AA577" s="64">
        <v>4</v>
      </c>
      <c r="AB577" s="706">
        <f>AA577*100/F577</f>
        <v>1.084010840108401</v>
      </c>
      <c r="AC577" s="293"/>
      <c r="AD577" s="64"/>
      <c r="AE577" s="290"/>
      <c r="AF577" s="64"/>
      <c r="AG577" s="290">
        <v>5</v>
      </c>
      <c r="AH577" s="747">
        <f>AG577*100/F577</f>
        <v>1.3550135501355014</v>
      </c>
      <c r="AI577" s="64">
        <v>69</v>
      </c>
      <c r="AJ577" s="706">
        <f t="shared" si="698"/>
        <v>18.699186991869919</v>
      </c>
      <c r="AK577" s="64">
        <v>63</v>
      </c>
      <c r="AL577" s="706">
        <f t="shared" si="699"/>
        <v>17.073170731707318</v>
      </c>
      <c r="AM577" s="64">
        <v>2</v>
      </c>
      <c r="AN577" s="706">
        <f>AM577*100/F577</f>
        <v>0.54200542005420049</v>
      </c>
      <c r="AO577" s="64">
        <v>235</v>
      </c>
      <c r="AP577" s="706">
        <f t="shared" si="703"/>
        <v>63.685636856368561</v>
      </c>
    </row>
    <row r="578" spans="1:42" ht="24" x14ac:dyDescent="0.2">
      <c r="A578" s="140">
        <v>1</v>
      </c>
      <c r="B578" s="830" t="s">
        <v>450</v>
      </c>
      <c r="C578" s="26" t="s">
        <v>489</v>
      </c>
      <c r="D578" s="140"/>
      <c r="E578" s="140">
        <v>1</v>
      </c>
      <c r="F578" s="140">
        <v>31</v>
      </c>
      <c r="G578" s="140">
        <v>31</v>
      </c>
      <c r="H578" s="305" t="s">
        <v>397</v>
      </c>
      <c r="I578" s="140">
        <v>0</v>
      </c>
      <c r="J578" s="306" t="s">
        <v>398</v>
      </c>
      <c r="K578" s="737">
        <v>25</v>
      </c>
      <c r="L578" s="724">
        <f t="shared" si="691"/>
        <v>80.645161290322577</v>
      </c>
      <c r="M578" s="739">
        <v>6</v>
      </c>
      <c r="N578" s="724">
        <f t="shared" si="692"/>
        <v>19.35483870967742</v>
      </c>
      <c r="O578" s="740"/>
      <c r="P578" s="307"/>
      <c r="Q578" s="741">
        <v>10</v>
      </c>
      <c r="R578" s="724">
        <f t="shared" si="693"/>
        <v>32.258064516129032</v>
      </c>
      <c r="S578" s="742">
        <v>19</v>
      </c>
      <c r="T578" s="724">
        <f t="shared" si="694"/>
        <v>61.29032258064516</v>
      </c>
      <c r="U578" s="743">
        <v>2</v>
      </c>
      <c r="V578" s="724">
        <f t="shared" si="695"/>
        <v>6.4516129032258061</v>
      </c>
      <c r="W578" s="745">
        <v>2</v>
      </c>
      <c r="X578" s="724">
        <f t="shared" si="696"/>
        <v>6.4516129032258061</v>
      </c>
      <c r="Y578" s="140"/>
      <c r="Z578" s="140"/>
      <c r="AA578" s="140">
        <v>29</v>
      </c>
      <c r="AB578" s="724">
        <f>AA578*100/F578</f>
        <v>93.548387096774192</v>
      </c>
      <c r="AC578" s="293"/>
      <c r="AD578" s="140"/>
      <c r="AE578" s="293"/>
      <c r="AF578" s="140"/>
      <c r="AG578" s="293"/>
      <c r="AH578" s="140"/>
      <c r="AI578" s="750">
        <v>4</v>
      </c>
      <c r="AJ578" s="724">
        <f t="shared" si="698"/>
        <v>12.903225806451612</v>
      </c>
      <c r="AK578" s="751">
        <v>2</v>
      </c>
      <c r="AL578" s="724">
        <f t="shared" si="699"/>
        <v>6.4516129032258061</v>
      </c>
      <c r="AM578" s="140"/>
      <c r="AN578" s="294"/>
      <c r="AO578" s="779">
        <v>25</v>
      </c>
      <c r="AP578" s="724">
        <f t="shared" si="703"/>
        <v>80.645161290322577</v>
      </c>
    </row>
    <row r="579" spans="1:42" x14ac:dyDescent="0.2">
      <c r="A579" s="140">
        <v>2</v>
      </c>
      <c r="B579" s="831"/>
      <c r="C579" s="222" t="s">
        <v>451</v>
      </c>
      <c r="D579" s="307">
        <v>1</v>
      </c>
      <c r="E579" s="140">
        <v>0</v>
      </c>
      <c r="F579" s="140">
        <v>11</v>
      </c>
      <c r="G579" s="140">
        <v>0</v>
      </c>
      <c r="H579" s="91">
        <f t="shared" ref="H579:H597" si="705">G579/F579*100</f>
        <v>0</v>
      </c>
      <c r="I579" s="140">
        <v>11</v>
      </c>
      <c r="J579" s="91">
        <f t="shared" ref="J579:J597" si="706">I579/F579*100</f>
        <v>100</v>
      </c>
      <c r="K579" s="737">
        <v>7</v>
      </c>
      <c r="L579" s="724">
        <f t="shared" si="691"/>
        <v>63.636363636363633</v>
      </c>
      <c r="M579" s="739">
        <v>4</v>
      </c>
      <c r="N579" s="724">
        <f t="shared" si="692"/>
        <v>36.363636363636367</v>
      </c>
      <c r="O579" s="740">
        <v>4</v>
      </c>
      <c r="P579" s="738">
        <f t="shared" ref="P579:P597" si="707">O579*100/F579</f>
        <v>36.363636363636367</v>
      </c>
      <c r="Q579" s="741">
        <v>6</v>
      </c>
      <c r="R579" s="724">
        <f t="shared" si="693"/>
        <v>54.545454545454547</v>
      </c>
      <c r="S579" s="742"/>
      <c r="T579" s="724">
        <f t="shared" si="694"/>
        <v>0</v>
      </c>
      <c r="U579" s="743">
        <v>1</v>
      </c>
      <c r="V579" s="724">
        <f t="shared" si="695"/>
        <v>9.0909090909090917</v>
      </c>
      <c r="W579" s="745">
        <v>11</v>
      </c>
      <c r="X579" s="724">
        <f t="shared" si="696"/>
        <v>100</v>
      </c>
      <c r="Y579" s="140"/>
      <c r="Z579" s="140"/>
      <c r="AA579" s="140"/>
      <c r="AB579" s="140"/>
      <c r="AC579" s="293"/>
      <c r="AD579" s="140"/>
      <c r="AE579" s="293"/>
      <c r="AF579" s="140"/>
      <c r="AG579" s="293"/>
      <c r="AH579" s="140"/>
      <c r="AI579" s="750">
        <v>4</v>
      </c>
      <c r="AJ579" s="724">
        <f t="shared" si="698"/>
        <v>36.363636363636367</v>
      </c>
      <c r="AK579" s="752">
        <v>1</v>
      </c>
      <c r="AL579" s="724">
        <f t="shared" si="699"/>
        <v>9.0909090909090917</v>
      </c>
      <c r="AM579" s="140"/>
      <c r="AN579" s="294"/>
      <c r="AO579" s="779">
        <v>6</v>
      </c>
      <c r="AP579" s="724">
        <f t="shared" si="703"/>
        <v>54.545454545454547</v>
      </c>
    </row>
    <row r="580" spans="1:42" x14ac:dyDescent="0.2">
      <c r="A580" s="140">
        <v>3</v>
      </c>
      <c r="B580" s="831"/>
      <c r="C580" s="222" t="s">
        <v>452</v>
      </c>
      <c r="D580" s="307">
        <v>1</v>
      </c>
      <c r="E580" s="140">
        <v>0</v>
      </c>
      <c r="F580" s="140">
        <v>21</v>
      </c>
      <c r="G580" s="140">
        <v>0</v>
      </c>
      <c r="H580" s="91">
        <f t="shared" si="705"/>
        <v>0</v>
      </c>
      <c r="I580" s="140">
        <v>21</v>
      </c>
      <c r="J580" s="91">
        <f t="shared" si="706"/>
        <v>100</v>
      </c>
      <c r="K580" s="737">
        <v>12</v>
      </c>
      <c r="L580" s="724">
        <f t="shared" si="691"/>
        <v>57.142857142857146</v>
      </c>
      <c r="M580" s="739">
        <v>9</v>
      </c>
      <c r="N580" s="724">
        <f t="shared" si="692"/>
        <v>42.857142857142854</v>
      </c>
      <c r="O580" s="740">
        <v>1</v>
      </c>
      <c r="P580" s="738">
        <f t="shared" si="707"/>
        <v>4.7619047619047619</v>
      </c>
      <c r="Q580" s="741">
        <v>6</v>
      </c>
      <c r="R580" s="724">
        <f t="shared" si="693"/>
        <v>28.571428571428573</v>
      </c>
      <c r="S580" s="742">
        <v>14</v>
      </c>
      <c r="T580" s="724">
        <f t="shared" si="694"/>
        <v>66.666666666666671</v>
      </c>
      <c r="U580" s="743"/>
      <c r="V580" s="305"/>
      <c r="W580" s="745">
        <v>21</v>
      </c>
      <c r="X580" s="724">
        <f t="shared" si="696"/>
        <v>100</v>
      </c>
      <c r="Y580" s="140"/>
      <c r="Z580" s="140"/>
      <c r="AA580" s="140"/>
      <c r="AB580" s="140"/>
      <c r="AC580" s="293"/>
      <c r="AD580" s="140"/>
      <c r="AE580" s="293"/>
      <c r="AF580" s="140"/>
      <c r="AG580" s="293"/>
      <c r="AH580" s="140"/>
      <c r="AI580" s="750">
        <v>4</v>
      </c>
      <c r="AJ580" s="724">
        <f t="shared" si="698"/>
        <v>19.047619047619047</v>
      </c>
      <c r="AK580" s="752"/>
      <c r="AL580" s="724"/>
      <c r="AM580" s="140"/>
      <c r="AN580" s="294"/>
      <c r="AO580" s="779">
        <v>17</v>
      </c>
      <c r="AP580" s="724">
        <f t="shared" si="703"/>
        <v>80.952380952380949</v>
      </c>
    </row>
    <row r="581" spans="1:42" x14ac:dyDescent="0.2">
      <c r="A581" s="140">
        <v>4</v>
      </c>
      <c r="B581" s="831"/>
      <c r="C581" s="222" t="s">
        <v>454</v>
      </c>
      <c r="D581" s="307">
        <v>1</v>
      </c>
      <c r="E581" s="140">
        <v>0</v>
      </c>
      <c r="F581" s="140">
        <v>21</v>
      </c>
      <c r="G581" s="140">
        <v>0</v>
      </c>
      <c r="H581" s="91">
        <f t="shared" si="705"/>
        <v>0</v>
      </c>
      <c r="I581" s="140">
        <v>21</v>
      </c>
      <c r="J581" s="91">
        <f t="shared" si="706"/>
        <v>100</v>
      </c>
      <c r="K581" s="737">
        <v>12</v>
      </c>
      <c r="L581" s="724">
        <f t="shared" si="691"/>
        <v>57.142857142857146</v>
      </c>
      <c r="M581" s="739">
        <v>9</v>
      </c>
      <c r="N581" s="724">
        <f t="shared" si="692"/>
        <v>42.857142857142854</v>
      </c>
      <c r="O581" s="740">
        <v>2</v>
      </c>
      <c r="P581" s="738">
        <f t="shared" si="707"/>
        <v>9.5238095238095237</v>
      </c>
      <c r="Q581" s="741">
        <v>12</v>
      </c>
      <c r="R581" s="724">
        <f t="shared" si="693"/>
        <v>57.142857142857146</v>
      </c>
      <c r="S581" s="742">
        <v>6</v>
      </c>
      <c r="T581" s="724">
        <f t="shared" si="694"/>
        <v>28.571428571428573</v>
      </c>
      <c r="U581" s="743">
        <v>1</v>
      </c>
      <c r="V581" s="724">
        <f t="shared" si="695"/>
        <v>4.7619047619047619</v>
      </c>
      <c r="W581" s="745">
        <v>21</v>
      </c>
      <c r="X581" s="724">
        <f t="shared" si="696"/>
        <v>100</v>
      </c>
      <c r="Y581" s="140"/>
      <c r="Z581" s="140"/>
      <c r="AA581" s="140"/>
      <c r="AB581" s="140"/>
      <c r="AC581" s="293"/>
      <c r="AD581" s="140"/>
      <c r="AE581" s="293"/>
      <c r="AF581" s="140"/>
      <c r="AG581" s="293"/>
      <c r="AH581" s="140"/>
      <c r="AI581" s="750">
        <v>4</v>
      </c>
      <c r="AJ581" s="724">
        <f t="shared" si="698"/>
        <v>19.047619047619047</v>
      </c>
      <c r="AK581" s="752">
        <v>7</v>
      </c>
      <c r="AL581" s="724">
        <f t="shared" si="699"/>
        <v>33.333333333333336</v>
      </c>
      <c r="AM581" s="140"/>
      <c r="AN581" s="294"/>
      <c r="AO581" s="779">
        <v>10</v>
      </c>
      <c r="AP581" s="724">
        <f t="shared" si="703"/>
        <v>47.61904761904762</v>
      </c>
    </row>
    <row r="582" spans="1:42" x14ac:dyDescent="0.2">
      <c r="A582" s="140">
        <v>5</v>
      </c>
      <c r="B582" s="831"/>
      <c r="C582" s="222" t="s">
        <v>455</v>
      </c>
      <c r="D582" s="307">
        <v>1</v>
      </c>
      <c r="E582" s="140">
        <v>0</v>
      </c>
      <c r="F582" s="140">
        <v>31</v>
      </c>
      <c r="G582" s="140">
        <v>0</v>
      </c>
      <c r="H582" s="91">
        <f t="shared" si="705"/>
        <v>0</v>
      </c>
      <c r="I582" s="140">
        <v>31</v>
      </c>
      <c r="J582" s="91">
        <f t="shared" si="706"/>
        <v>100</v>
      </c>
      <c r="K582" s="737">
        <v>20</v>
      </c>
      <c r="L582" s="724">
        <f t="shared" si="691"/>
        <v>64.516129032258064</v>
      </c>
      <c r="M582" s="739">
        <v>11</v>
      </c>
      <c r="N582" s="724">
        <f t="shared" si="692"/>
        <v>35.483870967741936</v>
      </c>
      <c r="O582" s="740">
        <v>3</v>
      </c>
      <c r="P582" s="738">
        <f t="shared" si="707"/>
        <v>9.67741935483871</v>
      </c>
      <c r="Q582" s="741">
        <v>13</v>
      </c>
      <c r="R582" s="724">
        <f t="shared" si="693"/>
        <v>41.935483870967744</v>
      </c>
      <c r="S582" s="742">
        <v>9</v>
      </c>
      <c r="T582" s="724">
        <f t="shared" si="694"/>
        <v>29.032258064516128</v>
      </c>
      <c r="U582" s="743">
        <v>6</v>
      </c>
      <c r="V582" s="724">
        <f t="shared" si="695"/>
        <v>19.35483870967742</v>
      </c>
      <c r="W582" s="745">
        <v>30</v>
      </c>
      <c r="X582" s="724">
        <f t="shared" si="696"/>
        <v>96.774193548387103</v>
      </c>
      <c r="Y582" s="140">
        <v>1</v>
      </c>
      <c r="Z582" s="724">
        <f>Y582*100/F582</f>
        <v>3.225806451612903</v>
      </c>
      <c r="AA582" s="140"/>
      <c r="AB582" s="140"/>
      <c r="AC582" s="293"/>
      <c r="AD582" s="140"/>
      <c r="AE582" s="293"/>
      <c r="AF582" s="140"/>
      <c r="AG582" s="293"/>
      <c r="AH582" s="140"/>
      <c r="AI582" s="750">
        <v>1</v>
      </c>
      <c r="AJ582" s="724">
        <f t="shared" si="698"/>
        <v>3.225806451612903</v>
      </c>
      <c r="AK582" s="752">
        <v>1</v>
      </c>
      <c r="AL582" s="724">
        <f t="shared" si="699"/>
        <v>3.225806451612903</v>
      </c>
      <c r="AM582" s="140">
        <v>2</v>
      </c>
      <c r="AN582" s="724">
        <f>AM582*100/F582</f>
        <v>6.4516129032258061</v>
      </c>
      <c r="AO582" s="779">
        <v>27</v>
      </c>
      <c r="AP582" s="724">
        <f t="shared" si="703"/>
        <v>87.096774193548384</v>
      </c>
    </row>
    <row r="583" spans="1:42" x14ac:dyDescent="0.2">
      <c r="A583" s="140">
        <v>6</v>
      </c>
      <c r="B583" s="831"/>
      <c r="C583" s="222" t="s">
        <v>456</v>
      </c>
      <c r="D583" s="307">
        <v>1</v>
      </c>
      <c r="E583" s="140">
        <v>0</v>
      </c>
      <c r="F583" s="140">
        <v>21</v>
      </c>
      <c r="G583" s="140">
        <v>0</v>
      </c>
      <c r="H583" s="91">
        <f t="shared" si="705"/>
        <v>0</v>
      </c>
      <c r="I583" s="140">
        <v>21</v>
      </c>
      <c r="J583" s="91">
        <f t="shared" si="706"/>
        <v>100</v>
      </c>
      <c r="K583" s="737">
        <v>13</v>
      </c>
      <c r="L583" s="724">
        <f t="shared" si="691"/>
        <v>61.904761904761905</v>
      </c>
      <c r="M583" s="739">
        <v>8</v>
      </c>
      <c r="N583" s="724">
        <f t="shared" si="692"/>
        <v>38.095238095238095</v>
      </c>
      <c r="O583" s="740">
        <v>2</v>
      </c>
      <c r="P583" s="738">
        <f t="shared" si="707"/>
        <v>9.5238095238095237</v>
      </c>
      <c r="Q583" s="741">
        <v>12</v>
      </c>
      <c r="R583" s="724">
        <f t="shared" si="693"/>
        <v>57.142857142857146</v>
      </c>
      <c r="S583" s="742">
        <v>6</v>
      </c>
      <c r="T583" s="724">
        <f t="shared" si="694"/>
        <v>28.571428571428573</v>
      </c>
      <c r="U583" s="743">
        <v>1</v>
      </c>
      <c r="V583" s="724">
        <f t="shared" si="695"/>
        <v>4.7619047619047619</v>
      </c>
      <c r="W583" s="745">
        <v>21</v>
      </c>
      <c r="X583" s="724">
        <f t="shared" si="696"/>
        <v>100</v>
      </c>
      <c r="Y583" s="140"/>
      <c r="Z583" s="140"/>
      <c r="AA583" s="140"/>
      <c r="AB583" s="140"/>
      <c r="AC583" s="293"/>
      <c r="AD583" s="140"/>
      <c r="AE583" s="293"/>
      <c r="AF583" s="140"/>
      <c r="AG583" s="293"/>
      <c r="AH583" s="140"/>
      <c r="AI583" s="750"/>
      <c r="AJ583" s="724"/>
      <c r="AK583" s="752">
        <v>5</v>
      </c>
      <c r="AL583" s="724">
        <f t="shared" si="699"/>
        <v>23.80952380952381</v>
      </c>
      <c r="AM583" s="140"/>
      <c r="AN583" s="294"/>
      <c r="AO583" s="779">
        <v>16</v>
      </c>
      <c r="AP583" s="724">
        <f t="shared" si="703"/>
        <v>76.19047619047619</v>
      </c>
    </row>
    <row r="584" spans="1:42" x14ac:dyDescent="0.2">
      <c r="A584" s="140">
        <v>7</v>
      </c>
      <c r="B584" s="831"/>
      <c r="C584" s="222" t="s">
        <v>457</v>
      </c>
      <c r="D584" s="307">
        <v>1</v>
      </c>
      <c r="E584" s="140">
        <v>0</v>
      </c>
      <c r="F584" s="140">
        <v>21</v>
      </c>
      <c r="G584" s="140">
        <v>0</v>
      </c>
      <c r="H584" s="91">
        <f t="shared" si="705"/>
        <v>0</v>
      </c>
      <c r="I584" s="140">
        <v>21</v>
      </c>
      <c r="J584" s="91">
        <f t="shared" si="706"/>
        <v>100</v>
      </c>
      <c r="K584" s="737">
        <v>12</v>
      </c>
      <c r="L584" s="724">
        <f t="shared" si="691"/>
        <v>57.142857142857146</v>
      </c>
      <c r="M584" s="739">
        <v>9</v>
      </c>
      <c r="N584" s="724">
        <f t="shared" si="692"/>
        <v>42.857142857142854</v>
      </c>
      <c r="O584" s="740">
        <v>1</v>
      </c>
      <c r="P584" s="738">
        <f t="shared" si="707"/>
        <v>4.7619047619047619</v>
      </c>
      <c r="Q584" s="741">
        <v>9</v>
      </c>
      <c r="R584" s="724">
        <f t="shared" si="693"/>
        <v>42.857142857142854</v>
      </c>
      <c r="S584" s="742">
        <v>9</v>
      </c>
      <c r="T584" s="724">
        <f t="shared" si="694"/>
        <v>42.857142857142854</v>
      </c>
      <c r="U584" s="743">
        <v>2</v>
      </c>
      <c r="V584" s="724">
        <f t="shared" si="695"/>
        <v>9.5238095238095237</v>
      </c>
      <c r="W584" s="745">
        <v>20</v>
      </c>
      <c r="X584" s="724">
        <f t="shared" si="696"/>
        <v>95.238095238095241</v>
      </c>
      <c r="Y584" s="140"/>
      <c r="Z584" s="140"/>
      <c r="AA584" s="746">
        <v>1</v>
      </c>
      <c r="AB584" s="724">
        <f t="shared" ref="AB584:AB585" si="708">AA584*100/F584</f>
        <v>4.7619047619047619</v>
      </c>
      <c r="AC584" s="293"/>
      <c r="AD584" s="140"/>
      <c r="AE584" s="293"/>
      <c r="AF584" s="140"/>
      <c r="AG584" s="293"/>
      <c r="AH584" s="140"/>
      <c r="AI584" s="750">
        <v>8</v>
      </c>
      <c r="AJ584" s="724">
        <f t="shared" si="698"/>
        <v>38.095238095238095</v>
      </c>
      <c r="AK584" s="752">
        <v>3</v>
      </c>
      <c r="AL584" s="724">
        <f t="shared" si="699"/>
        <v>14.285714285714286</v>
      </c>
      <c r="AM584" s="140"/>
      <c r="AN584" s="294"/>
      <c r="AO584" s="779">
        <v>10</v>
      </c>
      <c r="AP584" s="724">
        <f t="shared" si="703"/>
        <v>47.61904761904762</v>
      </c>
    </row>
    <row r="585" spans="1:42" x14ac:dyDescent="0.2">
      <c r="A585" s="140">
        <v>8</v>
      </c>
      <c r="B585" s="831"/>
      <c r="C585" s="222" t="s">
        <v>458</v>
      </c>
      <c r="D585" s="307">
        <v>1</v>
      </c>
      <c r="E585" s="140">
        <v>0</v>
      </c>
      <c r="F585" s="140">
        <v>21</v>
      </c>
      <c r="G585" s="140">
        <v>0</v>
      </c>
      <c r="H585" s="91">
        <f t="shared" si="705"/>
        <v>0</v>
      </c>
      <c r="I585" s="140">
        <v>21</v>
      </c>
      <c r="J585" s="91">
        <f t="shared" si="706"/>
        <v>100</v>
      </c>
      <c r="K585" s="737">
        <v>12</v>
      </c>
      <c r="L585" s="724">
        <f t="shared" si="691"/>
        <v>57.142857142857146</v>
      </c>
      <c r="M585" s="739">
        <v>9</v>
      </c>
      <c r="N585" s="724">
        <f t="shared" si="692"/>
        <v>42.857142857142854</v>
      </c>
      <c r="O585" s="740">
        <v>1</v>
      </c>
      <c r="P585" s="738">
        <f t="shared" si="707"/>
        <v>4.7619047619047619</v>
      </c>
      <c r="Q585" s="741">
        <v>7</v>
      </c>
      <c r="R585" s="724">
        <f t="shared" si="693"/>
        <v>33.333333333333336</v>
      </c>
      <c r="S585" s="742">
        <v>12</v>
      </c>
      <c r="T585" s="724">
        <f t="shared" si="694"/>
        <v>57.142857142857146</v>
      </c>
      <c r="U585" s="743">
        <v>1</v>
      </c>
      <c r="V585" s="724">
        <f t="shared" si="695"/>
        <v>4.7619047619047619</v>
      </c>
      <c r="W585" s="745">
        <v>18</v>
      </c>
      <c r="X585" s="724">
        <f t="shared" si="696"/>
        <v>85.714285714285708</v>
      </c>
      <c r="Y585" s="140"/>
      <c r="Z585" s="140"/>
      <c r="AA585" s="746">
        <v>3</v>
      </c>
      <c r="AB585" s="724">
        <f t="shared" si="708"/>
        <v>14.285714285714286</v>
      </c>
      <c r="AC585" s="293"/>
      <c r="AD585" s="140"/>
      <c r="AE585" s="293"/>
      <c r="AF585" s="140"/>
      <c r="AG585" s="293"/>
      <c r="AH585" s="140"/>
      <c r="AI585" s="750">
        <v>5</v>
      </c>
      <c r="AJ585" s="724">
        <f t="shared" si="698"/>
        <v>23.80952380952381</v>
      </c>
      <c r="AK585" s="752">
        <v>2</v>
      </c>
      <c r="AL585" s="724">
        <f t="shared" si="699"/>
        <v>9.5238095238095237</v>
      </c>
      <c r="AM585" s="140"/>
      <c r="AN585" s="294"/>
      <c r="AO585" s="779">
        <v>14</v>
      </c>
      <c r="AP585" s="724">
        <f t="shared" si="703"/>
        <v>66.666666666666671</v>
      </c>
    </row>
    <row r="586" spans="1:42" x14ac:dyDescent="0.2">
      <c r="A586" s="140">
        <v>9</v>
      </c>
      <c r="B586" s="831"/>
      <c r="C586" s="222" t="s">
        <v>459</v>
      </c>
      <c r="D586" s="307">
        <v>1</v>
      </c>
      <c r="E586" s="140">
        <v>0</v>
      </c>
      <c r="F586" s="140">
        <v>21</v>
      </c>
      <c r="G586" s="140">
        <v>0</v>
      </c>
      <c r="H586" s="91">
        <f t="shared" si="705"/>
        <v>0</v>
      </c>
      <c r="I586" s="140">
        <v>21</v>
      </c>
      <c r="J586" s="91">
        <f t="shared" si="706"/>
        <v>100</v>
      </c>
      <c r="K586" s="737">
        <v>12</v>
      </c>
      <c r="L586" s="724">
        <f t="shared" si="691"/>
        <v>57.142857142857146</v>
      </c>
      <c r="M586" s="739">
        <v>9</v>
      </c>
      <c r="N586" s="724">
        <f t="shared" si="692"/>
        <v>42.857142857142854</v>
      </c>
      <c r="O586" s="740">
        <v>2</v>
      </c>
      <c r="P586" s="738">
        <f t="shared" si="707"/>
        <v>9.5238095238095237</v>
      </c>
      <c r="Q586" s="741">
        <v>10</v>
      </c>
      <c r="R586" s="724">
        <f t="shared" si="693"/>
        <v>47.61904761904762</v>
      </c>
      <c r="S586" s="742">
        <v>9</v>
      </c>
      <c r="T586" s="724">
        <f t="shared" si="694"/>
        <v>42.857142857142854</v>
      </c>
      <c r="U586" s="743"/>
      <c r="V586" s="305"/>
      <c r="W586" s="745">
        <v>21</v>
      </c>
      <c r="X586" s="724">
        <f t="shared" si="696"/>
        <v>100</v>
      </c>
      <c r="Y586" s="140"/>
      <c r="Z586" s="140"/>
      <c r="AA586" s="140"/>
      <c r="AB586" s="140"/>
      <c r="AC586" s="293"/>
      <c r="AD586" s="140"/>
      <c r="AE586" s="293"/>
      <c r="AF586" s="140"/>
      <c r="AG586" s="293"/>
      <c r="AH586" s="140"/>
      <c r="AI586" s="750">
        <v>6</v>
      </c>
      <c r="AJ586" s="724">
        <f t="shared" si="698"/>
        <v>28.571428571428573</v>
      </c>
      <c r="AK586" s="752">
        <v>4</v>
      </c>
      <c r="AL586" s="724">
        <f t="shared" si="699"/>
        <v>19.047619047619047</v>
      </c>
      <c r="AM586" s="140"/>
      <c r="AN586" s="294"/>
      <c r="AO586" s="779">
        <v>11</v>
      </c>
      <c r="AP586" s="724">
        <f t="shared" si="703"/>
        <v>52.38095238095238</v>
      </c>
    </row>
    <row r="587" spans="1:42" x14ac:dyDescent="0.2">
      <c r="A587" s="140">
        <v>10</v>
      </c>
      <c r="B587" s="831"/>
      <c r="C587" s="222" t="s">
        <v>460</v>
      </c>
      <c r="D587" s="307">
        <v>1</v>
      </c>
      <c r="E587" s="140">
        <v>0</v>
      </c>
      <c r="F587" s="140">
        <v>21</v>
      </c>
      <c r="G587" s="140">
        <v>0</v>
      </c>
      <c r="H587" s="91">
        <f t="shared" si="705"/>
        <v>0</v>
      </c>
      <c r="I587" s="140">
        <v>21</v>
      </c>
      <c r="J587" s="91">
        <f t="shared" si="706"/>
        <v>100</v>
      </c>
      <c r="K587" s="737">
        <v>12</v>
      </c>
      <c r="L587" s="724">
        <f t="shared" si="691"/>
        <v>57.142857142857146</v>
      </c>
      <c r="M587" s="739">
        <v>9</v>
      </c>
      <c r="N587" s="724">
        <f t="shared" si="692"/>
        <v>42.857142857142854</v>
      </c>
      <c r="O587" s="740">
        <v>2</v>
      </c>
      <c r="P587" s="738">
        <f t="shared" si="707"/>
        <v>9.5238095238095237</v>
      </c>
      <c r="Q587" s="741">
        <v>7</v>
      </c>
      <c r="R587" s="724">
        <f t="shared" si="693"/>
        <v>33.333333333333336</v>
      </c>
      <c r="S587" s="742">
        <v>12</v>
      </c>
      <c r="T587" s="724">
        <f t="shared" si="694"/>
        <v>57.142857142857146</v>
      </c>
      <c r="U587" s="743"/>
      <c r="V587" s="305"/>
      <c r="W587" s="745">
        <v>21</v>
      </c>
      <c r="X587" s="724">
        <f t="shared" si="696"/>
        <v>100</v>
      </c>
      <c r="Y587" s="140"/>
      <c r="Z587" s="140"/>
      <c r="AA587" s="140"/>
      <c r="AB587" s="140"/>
      <c r="AC587" s="293"/>
      <c r="AD587" s="140"/>
      <c r="AE587" s="293"/>
      <c r="AF587" s="140"/>
      <c r="AG587" s="293"/>
      <c r="AH587" s="140"/>
      <c r="AI587" s="750">
        <v>2</v>
      </c>
      <c r="AJ587" s="724">
        <f t="shared" si="698"/>
        <v>9.5238095238095237</v>
      </c>
      <c r="AK587" s="752">
        <v>5</v>
      </c>
      <c r="AL587" s="724">
        <f t="shared" si="699"/>
        <v>23.80952380952381</v>
      </c>
      <c r="AM587" s="140"/>
      <c r="AN587" s="294"/>
      <c r="AO587" s="779">
        <v>14</v>
      </c>
      <c r="AP587" s="724">
        <f t="shared" si="703"/>
        <v>66.666666666666671</v>
      </c>
    </row>
    <row r="588" spans="1:42" x14ac:dyDescent="0.2">
      <c r="A588" s="140">
        <v>11</v>
      </c>
      <c r="B588" s="831"/>
      <c r="C588" s="222" t="s">
        <v>461</v>
      </c>
      <c r="D588" s="162">
        <v>1</v>
      </c>
      <c r="E588" s="140">
        <v>0</v>
      </c>
      <c r="F588" s="140">
        <v>11</v>
      </c>
      <c r="G588" s="140">
        <v>0</v>
      </c>
      <c r="H588" s="91">
        <f t="shared" si="705"/>
        <v>0</v>
      </c>
      <c r="I588" s="140">
        <v>11</v>
      </c>
      <c r="J588" s="91">
        <f t="shared" si="706"/>
        <v>100</v>
      </c>
      <c r="K588" s="737">
        <v>7</v>
      </c>
      <c r="L588" s="724">
        <f t="shared" si="691"/>
        <v>63.636363636363633</v>
      </c>
      <c r="M588" s="739">
        <v>4</v>
      </c>
      <c r="N588" s="724">
        <f t="shared" si="692"/>
        <v>36.363636363636367</v>
      </c>
      <c r="O588" s="740">
        <v>1</v>
      </c>
      <c r="P588" s="738">
        <f t="shared" si="707"/>
        <v>9.0909090909090917</v>
      </c>
      <c r="Q588" s="741">
        <v>5</v>
      </c>
      <c r="R588" s="724">
        <f t="shared" si="693"/>
        <v>45.454545454545453</v>
      </c>
      <c r="S588" s="742">
        <v>5</v>
      </c>
      <c r="T588" s="724">
        <f t="shared" si="694"/>
        <v>45.454545454545453</v>
      </c>
      <c r="U588" s="743"/>
      <c r="V588" s="305"/>
      <c r="W588" s="745">
        <v>11</v>
      </c>
      <c r="X588" s="724">
        <f t="shared" si="696"/>
        <v>100</v>
      </c>
      <c r="Y588" s="140"/>
      <c r="Z588" s="140"/>
      <c r="AA588" s="140"/>
      <c r="AB588" s="140"/>
      <c r="AC588" s="293"/>
      <c r="AD588" s="140"/>
      <c r="AE588" s="293"/>
      <c r="AF588" s="140"/>
      <c r="AG588" s="293"/>
      <c r="AH588" s="140"/>
      <c r="AI588" s="750">
        <v>5</v>
      </c>
      <c r="AJ588" s="724">
        <f t="shared" si="698"/>
        <v>45.454545454545453</v>
      </c>
      <c r="AK588" s="752">
        <v>1</v>
      </c>
      <c r="AL588" s="724">
        <f t="shared" si="699"/>
        <v>9.0909090909090917</v>
      </c>
      <c r="AM588" s="140"/>
      <c r="AN588" s="294"/>
      <c r="AO588" s="779">
        <v>5</v>
      </c>
      <c r="AP588" s="724">
        <f t="shared" si="703"/>
        <v>45.454545454545453</v>
      </c>
    </row>
    <row r="589" spans="1:42" x14ac:dyDescent="0.2">
      <c r="A589" s="140">
        <v>12</v>
      </c>
      <c r="B589" s="831"/>
      <c r="C589" s="222" t="s">
        <v>462</v>
      </c>
      <c r="D589" s="307">
        <v>1</v>
      </c>
      <c r="E589" s="140">
        <v>0</v>
      </c>
      <c r="F589" s="140">
        <v>21</v>
      </c>
      <c r="G589" s="140">
        <v>0</v>
      </c>
      <c r="H589" s="91">
        <f t="shared" si="705"/>
        <v>0</v>
      </c>
      <c r="I589" s="140">
        <v>21</v>
      </c>
      <c r="J589" s="91">
        <f t="shared" si="706"/>
        <v>100</v>
      </c>
      <c r="K589" s="737">
        <v>12</v>
      </c>
      <c r="L589" s="724">
        <f t="shared" si="691"/>
        <v>57.142857142857146</v>
      </c>
      <c r="M589" s="739">
        <v>9</v>
      </c>
      <c r="N589" s="724">
        <f t="shared" si="692"/>
        <v>42.857142857142854</v>
      </c>
      <c r="O589" s="740">
        <v>1</v>
      </c>
      <c r="P589" s="738">
        <f t="shared" si="707"/>
        <v>4.7619047619047619</v>
      </c>
      <c r="Q589" s="741">
        <v>6</v>
      </c>
      <c r="R589" s="724">
        <f t="shared" si="693"/>
        <v>28.571428571428573</v>
      </c>
      <c r="S589" s="742">
        <v>14</v>
      </c>
      <c r="T589" s="724">
        <f t="shared" si="694"/>
        <v>66.666666666666671</v>
      </c>
      <c r="U589" s="743"/>
      <c r="V589" s="305"/>
      <c r="W589" s="745">
        <v>16</v>
      </c>
      <c r="X589" s="724">
        <f t="shared" si="696"/>
        <v>76.19047619047619</v>
      </c>
      <c r="Y589" s="140"/>
      <c r="Z589" s="140"/>
      <c r="AA589" s="140"/>
      <c r="AB589" s="140"/>
      <c r="AC589" s="293"/>
      <c r="AD589" s="140"/>
      <c r="AE589" s="293"/>
      <c r="AF589" s="140"/>
      <c r="AG589" s="748">
        <v>5</v>
      </c>
      <c r="AH589" s="749">
        <f>AG589*100/F589</f>
        <v>23.80952380952381</v>
      </c>
      <c r="AI589" s="750">
        <v>3</v>
      </c>
      <c r="AJ589" s="724">
        <f t="shared" si="698"/>
        <v>14.285714285714286</v>
      </c>
      <c r="AK589" s="752">
        <v>5</v>
      </c>
      <c r="AL589" s="724">
        <f t="shared" si="699"/>
        <v>23.80952380952381</v>
      </c>
      <c r="AM589" s="140"/>
      <c r="AN589" s="294"/>
      <c r="AO589" s="779">
        <v>13</v>
      </c>
      <c r="AP589" s="724">
        <f t="shared" si="703"/>
        <v>61.904761904761905</v>
      </c>
    </row>
    <row r="590" spans="1:42" x14ac:dyDescent="0.2">
      <c r="A590" s="140">
        <v>13</v>
      </c>
      <c r="B590" s="831"/>
      <c r="C590" s="222" t="s">
        <v>463</v>
      </c>
      <c r="D590" s="307">
        <v>1</v>
      </c>
      <c r="E590" s="140">
        <v>0</v>
      </c>
      <c r="F590" s="140">
        <v>21</v>
      </c>
      <c r="G590" s="140">
        <v>0</v>
      </c>
      <c r="H590" s="91">
        <f t="shared" si="705"/>
        <v>0</v>
      </c>
      <c r="I590" s="140">
        <v>21</v>
      </c>
      <c r="J590" s="91">
        <f t="shared" si="706"/>
        <v>100</v>
      </c>
      <c r="K590" s="737">
        <v>11</v>
      </c>
      <c r="L590" s="724">
        <f t="shared" si="691"/>
        <v>52.38095238095238</v>
      </c>
      <c r="M590" s="739">
        <v>10</v>
      </c>
      <c r="N590" s="724">
        <f t="shared" si="692"/>
        <v>47.61904761904762</v>
      </c>
      <c r="O590" s="740">
        <v>3</v>
      </c>
      <c r="P590" s="738">
        <f t="shared" si="707"/>
        <v>14.285714285714286</v>
      </c>
      <c r="Q590" s="741">
        <v>7</v>
      </c>
      <c r="R590" s="724">
        <f t="shared" si="693"/>
        <v>33.333333333333336</v>
      </c>
      <c r="S590" s="742">
        <v>9</v>
      </c>
      <c r="T590" s="724">
        <f t="shared" si="694"/>
        <v>42.857142857142854</v>
      </c>
      <c r="U590" s="743">
        <v>2</v>
      </c>
      <c r="V590" s="724">
        <f t="shared" ref="V590" si="709">U590*100/F590</f>
        <v>9.5238095238095237</v>
      </c>
      <c r="W590" s="745">
        <v>21</v>
      </c>
      <c r="X590" s="724">
        <f t="shared" si="696"/>
        <v>100</v>
      </c>
      <c r="Y590" s="140"/>
      <c r="Z590" s="140"/>
      <c r="AA590" s="140"/>
      <c r="AB590" s="140"/>
      <c r="AC590" s="293"/>
      <c r="AD590" s="140"/>
      <c r="AE590" s="293"/>
      <c r="AF590" s="140"/>
      <c r="AG590" s="293"/>
      <c r="AH590" s="140"/>
      <c r="AI590" s="750">
        <v>7</v>
      </c>
      <c r="AJ590" s="724">
        <f t="shared" si="698"/>
        <v>33.333333333333336</v>
      </c>
      <c r="AK590" s="752">
        <v>1</v>
      </c>
      <c r="AL590" s="724">
        <f t="shared" si="699"/>
        <v>4.7619047619047619</v>
      </c>
      <c r="AM590" s="140"/>
      <c r="AN590" s="294"/>
      <c r="AO590" s="779">
        <v>13</v>
      </c>
      <c r="AP590" s="724">
        <f t="shared" si="703"/>
        <v>61.904761904761905</v>
      </c>
    </row>
    <row r="591" spans="1:42" x14ac:dyDescent="0.2">
      <c r="A591" s="140">
        <v>14</v>
      </c>
      <c r="B591" s="831"/>
      <c r="C591" s="222" t="s">
        <v>464</v>
      </c>
      <c r="D591" s="307">
        <v>1</v>
      </c>
      <c r="E591" s="140">
        <v>0</v>
      </c>
      <c r="F591" s="140">
        <v>21</v>
      </c>
      <c r="G591" s="140">
        <v>0</v>
      </c>
      <c r="H591" s="91">
        <f t="shared" si="705"/>
        <v>0</v>
      </c>
      <c r="I591" s="140">
        <v>21</v>
      </c>
      <c r="J591" s="91">
        <f t="shared" si="706"/>
        <v>100</v>
      </c>
      <c r="K591" s="737">
        <v>13</v>
      </c>
      <c r="L591" s="724">
        <f t="shared" si="691"/>
        <v>61.904761904761905</v>
      </c>
      <c r="M591" s="739">
        <v>8</v>
      </c>
      <c r="N591" s="724">
        <f t="shared" si="692"/>
        <v>38.095238095238095</v>
      </c>
      <c r="O591" s="740">
        <v>2</v>
      </c>
      <c r="P591" s="738">
        <f t="shared" si="707"/>
        <v>9.5238095238095237</v>
      </c>
      <c r="Q591" s="741">
        <v>8</v>
      </c>
      <c r="R591" s="724">
        <f t="shared" si="693"/>
        <v>38.095238095238095</v>
      </c>
      <c r="S591" s="742">
        <v>11</v>
      </c>
      <c r="T591" s="724">
        <f t="shared" si="694"/>
        <v>52.38095238095238</v>
      </c>
      <c r="U591" s="743"/>
      <c r="V591" s="305"/>
      <c r="W591" s="745">
        <v>21</v>
      </c>
      <c r="X591" s="724">
        <f t="shared" si="696"/>
        <v>100</v>
      </c>
      <c r="Y591" s="140"/>
      <c r="Z591" s="140"/>
      <c r="AA591" s="140"/>
      <c r="AB591" s="140"/>
      <c r="AC591" s="293"/>
      <c r="AD591" s="140"/>
      <c r="AE591" s="293"/>
      <c r="AF591" s="140"/>
      <c r="AG591" s="293"/>
      <c r="AH591" s="140"/>
      <c r="AI591" s="750">
        <v>4</v>
      </c>
      <c r="AJ591" s="724">
        <f t="shared" si="698"/>
        <v>19.047619047619047</v>
      </c>
      <c r="AK591" s="752">
        <v>4</v>
      </c>
      <c r="AL591" s="724">
        <f t="shared" si="699"/>
        <v>19.047619047619047</v>
      </c>
      <c r="AM591" s="140"/>
      <c r="AN591" s="294"/>
      <c r="AO591" s="779">
        <v>13</v>
      </c>
      <c r="AP591" s="724">
        <f t="shared" si="703"/>
        <v>61.904761904761905</v>
      </c>
    </row>
    <row r="592" spans="1:42" x14ac:dyDescent="0.2">
      <c r="A592" s="140">
        <v>15</v>
      </c>
      <c r="B592" s="831"/>
      <c r="C592" s="222" t="s">
        <v>465</v>
      </c>
      <c r="D592" s="307">
        <v>1</v>
      </c>
      <c r="E592" s="140">
        <v>0</v>
      </c>
      <c r="F592" s="140">
        <v>21</v>
      </c>
      <c r="G592" s="140">
        <v>0</v>
      </c>
      <c r="H592" s="91">
        <f t="shared" si="705"/>
        <v>0</v>
      </c>
      <c r="I592" s="140">
        <v>21</v>
      </c>
      <c r="J592" s="91">
        <f t="shared" si="706"/>
        <v>100</v>
      </c>
      <c r="K592" s="737">
        <v>12</v>
      </c>
      <c r="L592" s="724">
        <f t="shared" si="691"/>
        <v>57.142857142857146</v>
      </c>
      <c r="M592" s="739">
        <v>9</v>
      </c>
      <c r="N592" s="724">
        <f t="shared" si="692"/>
        <v>42.857142857142854</v>
      </c>
      <c r="O592" s="740">
        <v>1</v>
      </c>
      <c r="P592" s="738">
        <f t="shared" si="707"/>
        <v>4.7619047619047619</v>
      </c>
      <c r="Q592" s="741">
        <v>9</v>
      </c>
      <c r="R592" s="724">
        <f t="shared" si="693"/>
        <v>42.857142857142854</v>
      </c>
      <c r="S592" s="742">
        <v>11</v>
      </c>
      <c r="T592" s="724">
        <f t="shared" si="694"/>
        <v>52.38095238095238</v>
      </c>
      <c r="U592" s="743"/>
      <c r="V592" s="305"/>
      <c r="W592" s="745">
        <v>21</v>
      </c>
      <c r="X592" s="724">
        <f t="shared" si="696"/>
        <v>100</v>
      </c>
      <c r="Y592" s="140"/>
      <c r="Z592" s="140"/>
      <c r="AA592" s="140"/>
      <c r="AB592" s="140"/>
      <c r="AC592" s="293"/>
      <c r="AD592" s="140"/>
      <c r="AE592" s="293"/>
      <c r="AF592" s="140"/>
      <c r="AG592" s="293"/>
      <c r="AH592" s="140"/>
      <c r="AI592" s="750">
        <v>4</v>
      </c>
      <c r="AJ592" s="724">
        <f t="shared" si="698"/>
        <v>19.047619047619047</v>
      </c>
      <c r="AK592" s="752">
        <v>4</v>
      </c>
      <c r="AL592" s="724">
        <f t="shared" si="699"/>
        <v>19.047619047619047</v>
      </c>
      <c r="AM592" s="140"/>
      <c r="AN592" s="294"/>
      <c r="AO592" s="779">
        <v>13</v>
      </c>
      <c r="AP592" s="724">
        <f t="shared" si="703"/>
        <v>61.904761904761905</v>
      </c>
    </row>
    <row r="593" spans="1:42" x14ac:dyDescent="0.2">
      <c r="A593" s="140">
        <v>16</v>
      </c>
      <c r="B593" s="831"/>
      <c r="C593" s="222" t="s">
        <v>466</v>
      </c>
      <c r="D593" s="307">
        <v>1</v>
      </c>
      <c r="E593" s="140">
        <v>0</v>
      </c>
      <c r="F593" s="140">
        <v>21</v>
      </c>
      <c r="G593" s="140">
        <v>0</v>
      </c>
      <c r="H593" s="91">
        <f t="shared" si="705"/>
        <v>0</v>
      </c>
      <c r="I593" s="140">
        <v>21</v>
      </c>
      <c r="J593" s="91">
        <f t="shared" si="706"/>
        <v>100</v>
      </c>
      <c r="K593" s="737">
        <v>12</v>
      </c>
      <c r="L593" s="724">
        <f t="shared" si="691"/>
        <v>57.142857142857146</v>
      </c>
      <c r="M593" s="739">
        <v>9</v>
      </c>
      <c r="N593" s="724">
        <f t="shared" si="692"/>
        <v>42.857142857142854</v>
      </c>
      <c r="O593" s="740">
        <v>5</v>
      </c>
      <c r="P593" s="738">
        <f t="shared" si="707"/>
        <v>23.80952380952381</v>
      </c>
      <c r="Q593" s="741">
        <v>7</v>
      </c>
      <c r="R593" s="724">
        <f t="shared" si="693"/>
        <v>33.333333333333336</v>
      </c>
      <c r="S593" s="742">
        <v>7</v>
      </c>
      <c r="T593" s="724">
        <f t="shared" si="694"/>
        <v>33.333333333333336</v>
      </c>
      <c r="U593" s="743">
        <v>2</v>
      </c>
      <c r="V593" s="724">
        <f t="shared" ref="V593" si="710">U593*100/F593</f>
        <v>9.5238095238095237</v>
      </c>
      <c r="W593" s="745">
        <v>21</v>
      </c>
      <c r="X593" s="724">
        <f t="shared" si="696"/>
        <v>100</v>
      </c>
      <c r="Y593" s="140"/>
      <c r="Z593" s="140"/>
      <c r="AA593" s="140"/>
      <c r="AB593" s="140"/>
      <c r="AC593" s="293"/>
      <c r="AD593" s="140"/>
      <c r="AE593" s="293"/>
      <c r="AF593" s="140"/>
      <c r="AG593" s="293"/>
      <c r="AH593" s="140"/>
      <c r="AI593" s="750">
        <v>5</v>
      </c>
      <c r="AJ593" s="724">
        <f t="shared" si="698"/>
        <v>23.80952380952381</v>
      </c>
      <c r="AK593" s="752">
        <v>6</v>
      </c>
      <c r="AL593" s="724">
        <f t="shared" si="699"/>
        <v>28.571428571428573</v>
      </c>
      <c r="AM593" s="140"/>
      <c r="AN593" s="294"/>
      <c r="AO593" s="779">
        <v>10</v>
      </c>
      <c r="AP593" s="724">
        <f t="shared" si="703"/>
        <v>47.61904761904762</v>
      </c>
    </row>
    <row r="594" spans="1:42" x14ac:dyDescent="0.2">
      <c r="A594" s="140">
        <v>17</v>
      </c>
      <c r="B594" s="831"/>
      <c r="C594" s="222" t="s">
        <v>467</v>
      </c>
      <c r="D594" s="307">
        <v>1</v>
      </c>
      <c r="E594" s="140">
        <v>0</v>
      </c>
      <c r="F594" s="140">
        <v>11</v>
      </c>
      <c r="G594" s="140">
        <v>0</v>
      </c>
      <c r="H594" s="91">
        <f t="shared" si="705"/>
        <v>0</v>
      </c>
      <c r="I594" s="140">
        <v>11</v>
      </c>
      <c r="J594" s="91">
        <f t="shared" si="706"/>
        <v>100</v>
      </c>
      <c r="K594" s="737">
        <v>7</v>
      </c>
      <c r="L594" s="724">
        <f t="shared" si="691"/>
        <v>63.636363636363633</v>
      </c>
      <c r="M594" s="739">
        <v>4</v>
      </c>
      <c r="N594" s="724">
        <f t="shared" si="692"/>
        <v>36.363636363636367</v>
      </c>
      <c r="O594" s="740">
        <v>2</v>
      </c>
      <c r="P594" s="738">
        <f t="shared" si="707"/>
        <v>18.181818181818183</v>
      </c>
      <c r="Q594" s="741">
        <v>4</v>
      </c>
      <c r="R594" s="724">
        <f t="shared" si="693"/>
        <v>36.363636363636367</v>
      </c>
      <c r="S594" s="742">
        <v>5</v>
      </c>
      <c r="T594" s="724">
        <f t="shared" si="694"/>
        <v>45.454545454545453</v>
      </c>
      <c r="U594" s="743"/>
      <c r="V594" s="305"/>
      <c r="W594" s="745">
        <v>11</v>
      </c>
      <c r="X594" s="724">
        <f t="shared" si="696"/>
        <v>100</v>
      </c>
      <c r="Y594" s="140"/>
      <c r="Z594" s="140"/>
      <c r="AA594" s="140"/>
      <c r="AB594" s="140"/>
      <c r="AC594" s="293"/>
      <c r="AD594" s="140"/>
      <c r="AE594" s="293"/>
      <c r="AF594" s="140"/>
      <c r="AG594" s="293"/>
      <c r="AH594" s="140"/>
      <c r="AI594" s="750">
        <v>3</v>
      </c>
      <c r="AJ594" s="724">
        <f t="shared" si="698"/>
        <v>27.272727272727273</v>
      </c>
      <c r="AK594" s="752">
        <v>4</v>
      </c>
      <c r="AL594" s="724">
        <f t="shared" si="699"/>
        <v>36.363636363636367</v>
      </c>
      <c r="AM594" s="140"/>
      <c r="AN594" s="294"/>
      <c r="AO594" s="779">
        <v>4</v>
      </c>
      <c r="AP594" s="724">
        <f t="shared" si="703"/>
        <v>36.363636363636367</v>
      </c>
    </row>
    <row r="595" spans="1:42" x14ac:dyDescent="0.2">
      <c r="A595" s="140">
        <v>18</v>
      </c>
      <c r="B595" s="831"/>
      <c r="C595" s="222" t="s">
        <v>309</v>
      </c>
      <c r="D595" s="307">
        <v>1</v>
      </c>
      <c r="E595" s="140">
        <v>0</v>
      </c>
      <c r="F595" s="140">
        <v>21</v>
      </c>
      <c r="G595" s="140">
        <v>0</v>
      </c>
      <c r="H595" s="91">
        <f t="shared" si="705"/>
        <v>0</v>
      </c>
      <c r="I595" s="140">
        <v>21</v>
      </c>
      <c r="J595" s="91">
        <f t="shared" si="706"/>
        <v>100</v>
      </c>
      <c r="K595" s="737">
        <v>13</v>
      </c>
      <c r="L595" s="724">
        <f t="shared" si="691"/>
        <v>61.904761904761905</v>
      </c>
      <c r="M595" s="739">
        <v>8</v>
      </c>
      <c r="N595" s="724">
        <f t="shared" si="692"/>
        <v>38.095238095238095</v>
      </c>
      <c r="O595" s="740">
        <v>2</v>
      </c>
      <c r="P595" s="738">
        <f t="shared" si="707"/>
        <v>9.5238095238095237</v>
      </c>
      <c r="Q595" s="741">
        <v>10</v>
      </c>
      <c r="R595" s="724">
        <f t="shared" si="693"/>
        <v>47.61904761904762</v>
      </c>
      <c r="S595" s="742">
        <v>8</v>
      </c>
      <c r="T595" s="724">
        <f t="shared" si="694"/>
        <v>38.095238095238095</v>
      </c>
      <c r="U595" s="743">
        <v>1</v>
      </c>
      <c r="V595" s="724">
        <f t="shared" ref="V595:V597" si="711">U595*100/F595</f>
        <v>4.7619047619047619</v>
      </c>
      <c r="W595" s="745">
        <v>21</v>
      </c>
      <c r="X595" s="724">
        <f t="shared" si="696"/>
        <v>100</v>
      </c>
      <c r="Y595" s="140"/>
      <c r="Z595" s="140"/>
      <c r="AA595" s="140"/>
      <c r="AB595" s="140"/>
      <c r="AC595" s="293"/>
      <c r="AD595" s="140"/>
      <c r="AE595" s="293"/>
      <c r="AF595" s="140"/>
      <c r="AG595" s="293"/>
      <c r="AH595" s="140"/>
      <c r="AI595" s="750">
        <v>1</v>
      </c>
      <c r="AJ595" s="724">
        <f t="shared" si="698"/>
        <v>4.7619047619047619</v>
      </c>
      <c r="AK595" s="752">
        <v>6</v>
      </c>
      <c r="AL595" s="724">
        <f t="shared" si="699"/>
        <v>28.571428571428573</v>
      </c>
      <c r="AM595" s="140"/>
      <c r="AN595" s="294"/>
      <c r="AO595" s="779">
        <v>14</v>
      </c>
      <c r="AP595" s="724">
        <f t="shared" si="703"/>
        <v>66.666666666666671</v>
      </c>
    </row>
    <row r="596" spans="1:42" x14ac:dyDescent="0.2">
      <c r="A596" s="140">
        <v>19</v>
      </c>
      <c r="B596" s="831"/>
      <c r="C596" s="222" t="s">
        <v>468</v>
      </c>
      <c r="D596" s="307">
        <v>1</v>
      </c>
      <c r="E596" s="140">
        <v>0</v>
      </c>
      <c r="F596" s="140">
        <v>11</v>
      </c>
      <c r="G596" s="140">
        <v>0</v>
      </c>
      <c r="H596" s="91">
        <f t="shared" si="705"/>
        <v>0</v>
      </c>
      <c r="I596" s="140">
        <v>11</v>
      </c>
      <c r="J596" s="91">
        <f t="shared" si="706"/>
        <v>100</v>
      </c>
      <c r="K596" s="737">
        <v>6</v>
      </c>
      <c r="L596" s="724">
        <f t="shared" si="691"/>
        <v>54.545454545454547</v>
      </c>
      <c r="M596" s="739">
        <v>5</v>
      </c>
      <c r="N596" s="724">
        <f t="shared" si="692"/>
        <v>45.454545454545453</v>
      </c>
      <c r="O596" s="740">
        <v>1</v>
      </c>
      <c r="P596" s="738">
        <f t="shared" si="707"/>
        <v>9.0909090909090917</v>
      </c>
      <c r="Q596" s="741">
        <v>4</v>
      </c>
      <c r="R596" s="724">
        <f t="shared" si="693"/>
        <v>36.363636363636367</v>
      </c>
      <c r="S596" s="742">
        <v>5</v>
      </c>
      <c r="T596" s="724">
        <f t="shared" si="694"/>
        <v>45.454545454545453</v>
      </c>
      <c r="U596" s="743">
        <v>1</v>
      </c>
      <c r="V596" s="724">
        <f t="shared" si="711"/>
        <v>9.0909090909090917</v>
      </c>
      <c r="W596" s="745">
        <v>11</v>
      </c>
      <c r="X596" s="724">
        <f t="shared" si="696"/>
        <v>100</v>
      </c>
      <c r="Y596" s="140"/>
      <c r="Z596" s="140"/>
      <c r="AA596" s="140"/>
      <c r="AB596" s="140"/>
      <c r="AC596" s="293"/>
      <c r="AD596" s="140"/>
      <c r="AE596" s="293"/>
      <c r="AF596" s="140"/>
      <c r="AG596" s="293"/>
      <c r="AH596" s="140"/>
      <c r="AI596" s="750">
        <v>3</v>
      </c>
      <c r="AJ596" s="724">
        <f t="shared" si="698"/>
        <v>27.272727272727273</v>
      </c>
      <c r="AK596" s="751">
        <v>3</v>
      </c>
      <c r="AL596" s="724">
        <f t="shared" si="699"/>
        <v>27.272727272727273</v>
      </c>
      <c r="AM596" s="140"/>
      <c r="AN596" s="294"/>
      <c r="AO596" s="779">
        <v>5</v>
      </c>
      <c r="AP596" s="724">
        <f t="shared" si="703"/>
        <v>45.454545454545453</v>
      </c>
    </row>
    <row r="597" spans="1:42" x14ac:dyDescent="0.2">
      <c r="A597" s="140">
        <v>20</v>
      </c>
      <c r="B597" s="832"/>
      <c r="C597" s="222" t="s">
        <v>601</v>
      </c>
      <c r="D597" s="307">
        <v>1</v>
      </c>
      <c r="E597" s="140">
        <v>0</v>
      </c>
      <c r="F597" s="140">
        <v>21</v>
      </c>
      <c r="G597" s="140">
        <v>0</v>
      </c>
      <c r="H597" s="91">
        <f t="shared" si="705"/>
        <v>0</v>
      </c>
      <c r="I597" s="140">
        <v>21</v>
      </c>
      <c r="J597" s="91">
        <f t="shared" si="706"/>
        <v>100</v>
      </c>
      <c r="K597" s="737">
        <v>12</v>
      </c>
      <c r="L597" s="724">
        <f t="shared" si="691"/>
        <v>57.142857142857146</v>
      </c>
      <c r="M597" s="739">
        <v>9</v>
      </c>
      <c r="N597" s="724">
        <f t="shared" si="692"/>
        <v>42.857142857142854</v>
      </c>
      <c r="O597" s="740">
        <v>2</v>
      </c>
      <c r="P597" s="738">
        <f t="shared" si="707"/>
        <v>9.5238095238095237</v>
      </c>
      <c r="Q597" s="741">
        <v>6</v>
      </c>
      <c r="R597" s="724">
        <f t="shared" si="693"/>
        <v>28.571428571428573</v>
      </c>
      <c r="S597" s="742">
        <v>9</v>
      </c>
      <c r="T597" s="724">
        <f t="shared" si="694"/>
        <v>42.857142857142854</v>
      </c>
      <c r="U597" s="743">
        <v>4</v>
      </c>
      <c r="V597" s="724">
        <f t="shared" si="711"/>
        <v>19.047619047619047</v>
      </c>
      <c r="W597" s="745">
        <v>21</v>
      </c>
      <c r="X597" s="724">
        <f t="shared" si="696"/>
        <v>100</v>
      </c>
      <c r="Y597" s="140"/>
      <c r="Z597" s="140"/>
      <c r="AA597" s="140"/>
      <c r="AB597" s="140"/>
      <c r="AC597" s="293"/>
      <c r="AD597" s="140"/>
      <c r="AE597" s="293"/>
      <c r="AF597" s="140"/>
      <c r="AG597" s="293"/>
      <c r="AH597" s="140"/>
      <c r="AI597" s="750"/>
      <c r="AJ597" s="305"/>
      <c r="AK597" s="751">
        <v>1</v>
      </c>
      <c r="AL597" s="724">
        <f t="shared" si="699"/>
        <v>4.7619047619047619</v>
      </c>
      <c r="AM597" s="140"/>
      <c r="AN597" s="294"/>
      <c r="AO597" s="779">
        <v>20</v>
      </c>
      <c r="AP597" s="724">
        <f t="shared" si="703"/>
        <v>95.238095238095241</v>
      </c>
    </row>
    <row r="598" spans="1:42" x14ac:dyDescent="0.2">
      <c r="A598" s="56"/>
      <c r="B598" s="330" t="s">
        <v>104</v>
      </c>
      <c r="C598" s="56">
        <v>3</v>
      </c>
      <c r="D598" s="165">
        <v>3</v>
      </c>
      <c r="E598" s="165">
        <v>0</v>
      </c>
      <c r="F598" s="165">
        <v>63</v>
      </c>
      <c r="G598" s="165">
        <v>0</v>
      </c>
      <c r="H598" s="165" t="s">
        <v>453</v>
      </c>
      <c r="I598" s="165">
        <v>63</v>
      </c>
      <c r="J598" s="165" t="s">
        <v>469</v>
      </c>
      <c r="K598" s="165">
        <v>38</v>
      </c>
      <c r="L598" s="427">
        <f t="shared" ref="L598" si="712">(100/F598)*K598</f>
        <v>60.317460317460316</v>
      </c>
      <c r="M598" s="165">
        <v>25</v>
      </c>
      <c r="N598" s="427">
        <f t="shared" ref="N598" si="713">(100/F598)*M598</f>
        <v>39.682539682539684</v>
      </c>
      <c r="O598" s="165">
        <v>12</v>
      </c>
      <c r="P598" s="427">
        <f t="shared" ref="P598" si="714">(100/F598)*O598</f>
        <v>19.047619047619047</v>
      </c>
      <c r="Q598" s="165">
        <v>30</v>
      </c>
      <c r="R598" s="427">
        <f t="shared" ref="R598" si="715">(100/F598)*Q598</f>
        <v>47.619047619047613</v>
      </c>
      <c r="S598" s="165">
        <v>20</v>
      </c>
      <c r="T598" s="427">
        <f t="shared" ref="T598" si="716">(100/F598)*S598</f>
        <v>31.746031746031743</v>
      </c>
      <c r="U598" s="165">
        <v>1</v>
      </c>
      <c r="V598" s="427">
        <f t="shared" ref="V598" si="717">(100/F598)*U598</f>
        <v>1.5873015873015872</v>
      </c>
      <c r="W598" s="165">
        <v>63</v>
      </c>
      <c r="X598" s="774">
        <v>100</v>
      </c>
      <c r="Y598" s="471">
        <v>0</v>
      </c>
      <c r="Z598" s="427">
        <v>0</v>
      </c>
      <c r="AA598" s="471">
        <v>0</v>
      </c>
      <c r="AB598" s="427">
        <v>0</v>
      </c>
      <c r="AC598" s="471">
        <v>0</v>
      </c>
      <c r="AD598" s="427">
        <f t="shared" ref="AD598" si="718">AC598/F598*100</f>
        <v>0</v>
      </c>
      <c r="AE598" s="471">
        <v>0</v>
      </c>
      <c r="AF598" s="427">
        <v>0</v>
      </c>
      <c r="AG598" s="471">
        <v>0</v>
      </c>
      <c r="AH598" s="427">
        <v>0</v>
      </c>
      <c r="AI598" s="165">
        <v>17</v>
      </c>
      <c r="AJ598" s="427">
        <f t="shared" ref="AJ598" si="719">(100/F598)*AI598</f>
        <v>26.984126984126984</v>
      </c>
      <c r="AK598" s="165">
        <v>5</v>
      </c>
      <c r="AL598" s="427">
        <f t="shared" ref="AL598" si="720">(100/F598)*AK598</f>
        <v>7.9365079365079358</v>
      </c>
      <c r="AM598" s="165">
        <v>0</v>
      </c>
      <c r="AN598" s="89">
        <f t="shared" ref="AN598" si="721">(100/F598)*AM598</f>
        <v>0</v>
      </c>
      <c r="AO598" s="165">
        <v>41</v>
      </c>
      <c r="AP598" s="472">
        <f t="shared" ref="AP598" si="722">(100/F598)*AO598</f>
        <v>65.079365079365076</v>
      </c>
    </row>
    <row r="599" spans="1:42" x14ac:dyDescent="0.2">
      <c r="A599" s="308">
        <v>1</v>
      </c>
      <c r="B599" s="833" t="s">
        <v>470</v>
      </c>
      <c r="C599" s="152" t="s">
        <v>471</v>
      </c>
      <c r="D599" s="322">
        <v>1</v>
      </c>
      <c r="E599" s="322">
        <v>0</v>
      </c>
      <c r="F599" s="322">
        <v>21</v>
      </c>
      <c r="G599" s="322">
        <v>0</v>
      </c>
      <c r="H599" s="90" t="s">
        <v>453</v>
      </c>
      <c r="I599" s="322">
        <v>21</v>
      </c>
      <c r="J599" s="90" t="s">
        <v>469</v>
      </c>
      <c r="K599" s="463">
        <v>12</v>
      </c>
      <c r="L599" s="410">
        <f>K599*100/I599</f>
        <v>57.142857142857146</v>
      </c>
      <c r="M599" s="463">
        <v>9</v>
      </c>
      <c r="N599" s="407">
        <f>M599*100/I599</f>
        <v>42.857142857142854</v>
      </c>
      <c r="O599" s="463">
        <v>6</v>
      </c>
      <c r="P599" s="379">
        <f t="shared" ref="P599:P601" si="723">(100/F599)*O599</f>
        <v>28.571428571428569</v>
      </c>
      <c r="Q599" s="463">
        <v>7</v>
      </c>
      <c r="R599" s="379">
        <f t="shared" ref="R599:R601" si="724">(100/F599)*Q599</f>
        <v>33.333333333333336</v>
      </c>
      <c r="S599" s="463">
        <v>8</v>
      </c>
      <c r="T599" s="379">
        <f t="shared" ref="T599:T601" si="725">(100/F599)*S599</f>
        <v>38.095238095238095</v>
      </c>
      <c r="U599" s="463">
        <v>0</v>
      </c>
      <c r="V599" s="379">
        <f t="shared" ref="V599:V601" si="726">(100/F599)*U599</f>
        <v>0</v>
      </c>
      <c r="W599" s="463">
        <v>21</v>
      </c>
      <c r="X599" s="775">
        <v>100</v>
      </c>
      <c r="Y599" s="473">
        <v>0</v>
      </c>
      <c r="Z599" s="379">
        <v>0</v>
      </c>
      <c r="AA599" s="473">
        <v>0</v>
      </c>
      <c r="AB599" s="379">
        <v>0</v>
      </c>
      <c r="AC599" s="473">
        <v>0</v>
      </c>
      <c r="AD599" s="379">
        <f t="shared" ref="AD599:AD601" si="727">AC599/F599*100</f>
        <v>0</v>
      </c>
      <c r="AE599" s="473">
        <v>0</v>
      </c>
      <c r="AF599" s="379">
        <v>0</v>
      </c>
      <c r="AG599" s="473">
        <v>0</v>
      </c>
      <c r="AH599" s="379">
        <v>0</v>
      </c>
      <c r="AI599" s="463">
        <v>5</v>
      </c>
      <c r="AJ599" s="379">
        <f t="shared" ref="AJ599:AJ601" si="728">(100/F599)*AI599</f>
        <v>23.80952380952381</v>
      </c>
      <c r="AK599" s="463">
        <v>3</v>
      </c>
      <c r="AL599" s="379">
        <f t="shared" ref="AL599:AL601" si="729">(100/F599)*AK599</f>
        <v>14.285714285714285</v>
      </c>
      <c r="AM599" s="463">
        <v>0</v>
      </c>
      <c r="AN599" s="318">
        <f t="shared" ref="AN599:AN601" si="730">(100/F599)*AM599</f>
        <v>0</v>
      </c>
      <c r="AO599" s="463">
        <v>13</v>
      </c>
      <c r="AP599" s="474">
        <f t="shared" ref="AP599:AP601" si="731">(100/F599)*AO599</f>
        <v>61.904761904761905</v>
      </c>
    </row>
    <row r="600" spans="1:42" x14ac:dyDescent="0.2">
      <c r="A600" s="308">
        <v>2</v>
      </c>
      <c r="B600" s="834"/>
      <c r="C600" s="152" t="s">
        <v>472</v>
      </c>
      <c r="D600" s="322">
        <v>1</v>
      </c>
      <c r="E600" s="322">
        <v>0</v>
      </c>
      <c r="F600" s="322">
        <v>21</v>
      </c>
      <c r="G600" s="322">
        <v>0</v>
      </c>
      <c r="H600" s="90" t="s">
        <v>453</v>
      </c>
      <c r="I600" s="322">
        <v>21</v>
      </c>
      <c r="J600" s="90" t="s">
        <v>469</v>
      </c>
      <c r="K600" s="463">
        <v>13</v>
      </c>
      <c r="L600" s="410">
        <f t="shared" ref="L600:L601" si="732">K600*100/I600</f>
        <v>61.904761904761905</v>
      </c>
      <c r="M600" s="463">
        <v>8</v>
      </c>
      <c r="N600" s="463">
        <f t="shared" ref="N600:N601" si="733">M600*100/I600</f>
        <v>38.095238095238095</v>
      </c>
      <c r="O600" s="463">
        <v>4</v>
      </c>
      <c r="P600" s="379">
        <f t="shared" si="723"/>
        <v>19.047619047619047</v>
      </c>
      <c r="Q600" s="463">
        <v>11</v>
      </c>
      <c r="R600" s="379">
        <f t="shared" si="724"/>
        <v>52.38095238095238</v>
      </c>
      <c r="S600" s="463">
        <v>6</v>
      </c>
      <c r="T600" s="379">
        <f t="shared" si="725"/>
        <v>28.571428571428569</v>
      </c>
      <c r="U600" s="463">
        <v>0</v>
      </c>
      <c r="V600" s="379">
        <f t="shared" si="726"/>
        <v>0</v>
      </c>
      <c r="W600" s="463">
        <v>21</v>
      </c>
      <c r="X600" s="775">
        <v>100</v>
      </c>
      <c r="Y600" s="473">
        <v>0</v>
      </c>
      <c r="Z600" s="379">
        <v>0</v>
      </c>
      <c r="AA600" s="473">
        <v>0</v>
      </c>
      <c r="AB600" s="379">
        <v>0</v>
      </c>
      <c r="AC600" s="473">
        <v>0</v>
      </c>
      <c r="AD600" s="379">
        <f t="shared" si="727"/>
        <v>0</v>
      </c>
      <c r="AE600" s="473">
        <v>0</v>
      </c>
      <c r="AF600" s="379">
        <v>0</v>
      </c>
      <c r="AG600" s="473">
        <v>0</v>
      </c>
      <c r="AH600" s="379">
        <v>0</v>
      </c>
      <c r="AI600" s="463">
        <v>5</v>
      </c>
      <c r="AJ600" s="379">
        <f t="shared" si="728"/>
        <v>23.80952380952381</v>
      </c>
      <c r="AK600" s="463">
        <v>2</v>
      </c>
      <c r="AL600" s="379">
        <f t="shared" si="729"/>
        <v>9.5238095238095237</v>
      </c>
      <c r="AM600" s="463">
        <v>0</v>
      </c>
      <c r="AN600" s="318">
        <f t="shared" si="730"/>
        <v>0</v>
      </c>
      <c r="AO600" s="463">
        <v>14</v>
      </c>
      <c r="AP600" s="474">
        <f t="shared" si="731"/>
        <v>66.666666666666671</v>
      </c>
    </row>
    <row r="601" spans="1:42" x14ac:dyDescent="0.2">
      <c r="A601" s="308">
        <v>3</v>
      </c>
      <c r="B601" s="842"/>
      <c r="C601" s="152" t="s">
        <v>473</v>
      </c>
      <c r="D601" s="322">
        <v>1</v>
      </c>
      <c r="E601" s="322">
        <v>0</v>
      </c>
      <c r="F601" s="322">
        <v>21</v>
      </c>
      <c r="G601" s="322">
        <v>0</v>
      </c>
      <c r="H601" s="90" t="s">
        <v>453</v>
      </c>
      <c r="I601" s="322">
        <v>21</v>
      </c>
      <c r="J601" s="90" t="s">
        <v>469</v>
      </c>
      <c r="K601" s="463">
        <v>13</v>
      </c>
      <c r="L601" s="410">
        <f t="shared" si="732"/>
        <v>61.904761904761905</v>
      </c>
      <c r="M601" s="463">
        <v>8</v>
      </c>
      <c r="N601" s="463">
        <f t="shared" si="733"/>
        <v>38.095238095238095</v>
      </c>
      <c r="O601" s="463">
        <v>2</v>
      </c>
      <c r="P601" s="379">
        <f t="shared" si="723"/>
        <v>9.5238095238095237</v>
      </c>
      <c r="Q601" s="463">
        <v>12</v>
      </c>
      <c r="R601" s="379">
        <f t="shared" si="724"/>
        <v>57.142857142857139</v>
      </c>
      <c r="S601" s="463">
        <v>6</v>
      </c>
      <c r="T601" s="379">
        <f t="shared" si="725"/>
        <v>28.571428571428569</v>
      </c>
      <c r="U601" s="463">
        <v>1</v>
      </c>
      <c r="V601" s="379">
        <f t="shared" si="726"/>
        <v>4.7619047619047619</v>
      </c>
      <c r="W601" s="463">
        <v>21</v>
      </c>
      <c r="X601" s="775">
        <v>100</v>
      </c>
      <c r="Y601" s="473">
        <v>0</v>
      </c>
      <c r="Z601" s="379">
        <v>0</v>
      </c>
      <c r="AA601" s="473">
        <v>0</v>
      </c>
      <c r="AB601" s="379">
        <v>0</v>
      </c>
      <c r="AC601" s="473">
        <v>0</v>
      </c>
      <c r="AD601" s="379">
        <f t="shared" si="727"/>
        <v>0</v>
      </c>
      <c r="AE601" s="473">
        <v>0</v>
      </c>
      <c r="AF601" s="379">
        <v>0</v>
      </c>
      <c r="AG601" s="473">
        <v>0</v>
      </c>
      <c r="AH601" s="379">
        <v>0</v>
      </c>
      <c r="AI601" s="463">
        <v>7</v>
      </c>
      <c r="AJ601" s="379">
        <f t="shared" si="728"/>
        <v>33.333333333333336</v>
      </c>
      <c r="AK601" s="463">
        <v>0</v>
      </c>
      <c r="AL601" s="379">
        <f t="shared" si="729"/>
        <v>0</v>
      </c>
      <c r="AM601" s="463">
        <v>0</v>
      </c>
      <c r="AN601" s="318">
        <f t="shared" si="730"/>
        <v>0</v>
      </c>
      <c r="AO601" s="463">
        <v>14</v>
      </c>
      <c r="AP601" s="474">
        <f t="shared" si="731"/>
        <v>66.666666666666671</v>
      </c>
    </row>
    <row r="603" spans="1:42" x14ac:dyDescent="0.2">
      <c r="B603" s="314" t="s">
        <v>490</v>
      </c>
      <c r="C603" s="800" t="s">
        <v>543</v>
      </c>
      <c r="D603" s="314"/>
      <c r="E603" s="314"/>
      <c r="F603" s="314"/>
      <c r="G603" s="314"/>
      <c r="H603" s="314"/>
      <c r="I603" s="314"/>
      <c r="J603" s="314"/>
    </row>
    <row r="604" spans="1:42" s="753" customFormat="1" x14ac:dyDescent="0.2">
      <c r="B604" s="800"/>
      <c r="C604" s="800" t="s">
        <v>540</v>
      </c>
      <c r="D604" s="800"/>
      <c r="E604" s="800"/>
      <c r="F604" s="800"/>
      <c r="G604" s="800"/>
      <c r="H604" s="800"/>
      <c r="I604" s="800"/>
      <c r="J604" s="800"/>
    </row>
    <row r="605" spans="1:42" x14ac:dyDescent="0.2">
      <c r="C605" s="800" t="s">
        <v>541</v>
      </c>
    </row>
    <row r="606" spans="1:42" x14ac:dyDescent="0.2">
      <c r="C606" s="800" t="s">
        <v>542</v>
      </c>
    </row>
    <row r="607" spans="1:42" x14ac:dyDescent="0.2">
      <c r="C607" s="800" t="s">
        <v>539</v>
      </c>
    </row>
    <row r="608" spans="1:42" x14ac:dyDescent="0.2">
      <c r="C608" s="800" t="s">
        <v>544</v>
      </c>
    </row>
  </sheetData>
  <mergeCells count="61">
    <mergeCell ref="B437:B447"/>
    <mergeCell ref="A373:AP373"/>
    <mergeCell ref="B454:B462"/>
    <mergeCell ref="B464:B476"/>
    <mergeCell ref="B478:B487"/>
    <mergeCell ref="B379:B391"/>
    <mergeCell ref="B393:B403"/>
    <mergeCell ref="B406:B418"/>
    <mergeCell ref="B420:B434"/>
    <mergeCell ref="B489:B493"/>
    <mergeCell ref="A448:AP448"/>
    <mergeCell ref="B578:B597"/>
    <mergeCell ref="B599:B601"/>
    <mergeCell ref="A494:AP494"/>
    <mergeCell ref="B499:B512"/>
    <mergeCell ref="B514:B521"/>
    <mergeCell ref="B525:B541"/>
    <mergeCell ref="B543:B554"/>
    <mergeCell ref="B558:B574"/>
    <mergeCell ref="A84:AP84"/>
    <mergeCell ref="A9:AP9"/>
    <mergeCell ref="B71:B83"/>
    <mergeCell ref="B28:B40"/>
    <mergeCell ref="B56:B69"/>
    <mergeCell ref="B42:B54"/>
    <mergeCell ref="B16:B24"/>
    <mergeCell ref="AI1:AP1"/>
    <mergeCell ref="A1:A2"/>
    <mergeCell ref="B1:B2"/>
    <mergeCell ref="C1:C2"/>
    <mergeCell ref="D1:D2"/>
    <mergeCell ref="G1:J1"/>
    <mergeCell ref="K1:N1"/>
    <mergeCell ref="O1:V1"/>
    <mergeCell ref="W1:AH1"/>
    <mergeCell ref="E1:E2"/>
    <mergeCell ref="F1:F2"/>
    <mergeCell ref="B181:B199"/>
    <mergeCell ref="B202:B213"/>
    <mergeCell ref="B217:B223"/>
    <mergeCell ref="B91:B107"/>
    <mergeCell ref="B111:B123"/>
    <mergeCell ref="B127:B139"/>
    <mergeCell ref="B143:B162"/>
    <mergeCell ref="B168:B177"/>
    <mergeCell ref="A224:AP224"/>
    <mergeCell ref="B341:B355"/>
    <mergeCell ref="B363:B372"/>
    <mergeCell ref="A322:AP322"/>
    <mergeCell ref="A280:A282"/>
    <mergeCell ref="B283:B296"/>
    <mergeCell ref="B298:B302"/>
    <mergeCell ref="A303:A305"/>
    <mergeCell ref="B306:B316"/>
    <mergeCell ref="A225:A227"/>
    <mergeCell ref="B235:B246"/>
    <mergeCell ref="B248:B255"/>
    <mergeCell ref="B259:B267"/>
    <mergeCell ref="B271:B279"/>
    <mergeCell ref="B329:B337"/>
    <mergeCell ref="B318:B321"/>
  </mergeCells>
  <conditionalFormatting sqref="G406:H418 E406:E4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2020-03-05T03:53:38Z</cp:lastPrinted>
  <dcterms:created xsi:type="dcterms:W3CDTF">2019-07-15T08:31:36Z</dcterms:created>
  <dcterms:modified xsi:type="dcterms:W3CDTF">2023-06-09T08:29:23Z</dcterms:modified>
</cp:coreProperties>
</file>